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hq5F01.bud.bpa.gov\ESB\PEP\_Income Qualified\Grant_Management (MISC)\Reporting_Quarterly (EC-1300 13 YRS)\Reporting Template\"/>
    </mc:Choice>
  </mc:AlternateContent>
  <xr:revisionPtr revIDLastSave="0" documentId="13_ncr:1_{3874349D-AB89-445A-9472-2B25ED155352}" xr6:coauthVersionLast="47" xr6:coauthVersionMax="47" xr10:uidLastSave="{00000000-0000-0000-0000-000000000000}"/>
  <bookViews>
    <workbookView xWindow="-28920" yWindow="-1485" windowWidth="29040" windowHeight="15720" tabRatio="766" xr2:uid="{00000000-000D-0000-FFFF-FFFF00000000}"/>
  </bookViews>
  <sheets>
    <sheet name="IQ State Grant Input" sheetId="1" r:id="rId1"/>
    <sheet name="RefNo Measure List" sheetId="2" r:id="rId2"/>
    <sheet name="Utility List" sheetId="3" r:id="rId3"/>
    <sheet name="Projects by Category" sheetId="4" r:id="rId4"/>
  </sheets>
  <definedNames>
    <definedName name="_xlnm._FilterDatabase" localSheetId="1" hidden="1">'RefNo Measure List'!$A$1:$J$43</definedName>
    <definedName name="Appliance">'Projects by Category'!$F$2:$F$7</definedName>
    <definedName name="HVAC_Commercial">'Projects by Category'!$I$2:$I$7</definedName>
    <definedName name="HVAC_Residential">'Projects by Category'!$D$2:$D$19</definedName>
    <definedName name="Idaho">'Utility List'!$B$2:$B$25</definedName>
    <definedName name="Lighting">'Projects by Category'!$E$2:$E$3</definedName>
    <definedName name="Manufactured_Home_Replacement">'Projects by Category'!$H$2:$H$3</definedName>
    <definedName name="Montana">'Utility List'!$C$2:$C$9</definedName>
    <definedName name="Oregon">'Utility List'!$D$2:$D$37</definedName>
    <definedName name="Washington">'Utility List'!$E$2:$E$59</definedName>
    <definedName name="Water_Heating">'Projects by Category'!$G$2:$G$3</definedName>
    <definedName name="Weatherization">'Projects by Category'!$C$2:$C$7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" i="1" l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2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Q239" i="1"/>
  <c r="Q240" i="1"/>
  <c r="Q241" i="1"/>
  <c r="Q242" i="1"/>
  <c r="Q243" i="1"/>
  <c r="Q244" i="1"/>
  <c r="Q245" i="1"/>
  <c r="Q246" i="1"/>
  <c r="Q247" i="1"/>
  <c r="Q248" i="1"/>
  <c r="Q249" i="1"/>
  <c r="Q250" i="1"/>
  <c r="Q251" i="1"/>
  <c r="Q252" i="1"/>
  <c r="Q253" i="1"/>
  <c r="Q254" i="1"/>
  <c r="Q255" i="1"/>
  <c r="Q256" i="1"/>
  <c r="Q257" i="1"/>
  <c r="Q258" i="1"/>
  <c r="Q259" i="1"/>
  <c r="Q260" i="1"/>
  <c r="Q261" i="1"/>
  <c r="Q262" i="1"/>
  <c r="Q263" i="1"/>
  <c r="Q264" i="1"/>
  <c r="Q265" i="1"/>
  <c r="Q266" i="1"/>
  <c r="Q267" i="1"/>
  <c r="Q268" i="1"/>
  <c r="Q269" i="1"/>
  <c r="Q270" i="1"/>
  <c r="Q271" i="1"/>
  <c r="Q272" i="1"/>
  <c r="Q273" i="1"/>
  <c r="Q274" i="1"/>
  <c r="Q275" i="1"/>
  <c r="Q276" i="1"/>
  <c r="Q277" i="1"/>
  <c r="Q278" i="1"/>
  <c r="Q279" i="1"/>
  <c r="Q280" i="1"/>
  <c r="Q281" i="1"/>
  <c r="Q282" i="1"/>
  <c r="Q283" i="1"/>
  <c r="Q284" i="1"/>
  <c r="Q285" i="1"/>
  <c r="Q286" i="1"/>
  <c r="Q287" i="1"/>
  <c r="Q288" i="1"/>
  <c r="Q289" i="1"/>
  <c r="Q290" i="1"/>
  <c r="Q291" i="1"/>
  <c r="Q292" i="1"/>
  <c r="Q293" i="1"/>
  <c r="Q294" i="1"/>
  <c r="Q295" i="1"/>
  <c r="Q296" i="1"/>
  <c r="Q297" i="1"/>
  <c r="Q298" i="1"/>
  <c r="Q299" i="1"/>
  <c r="Q300" i="1"/>
  <c r="Q301" i="1"/>
  <c r="Q302" i="1"/>
  <c r="Q303" i="1"/>
  <c r="Q304" i="1"/>
  <c r="Q305" i="1"/>
  <c r="Q306" i="1"/>
  <c r="Q307" i="1"/>
  <c r="Q308" i="1"/>
  <c r="Q309" i="1"/>
  <c r="Q310" i="1"/>
  <c r="Q311" i="1"/>
  <c r="Q312" i="1"/>
  <c r="Q313" i="1"/>
  <c r="Q314" i="1"/>
  <c r="Q315" i="1"/>
  <c r="Q316" i="1"/>
  <c r="Q317" i="1"/>
  <c r="Q318" i="1"/>
  <c r="Q319" i="1"/>
  <c r="Q320" i="1"/>
  <c r="Q321" i="1"/>
  <c r="Q322" i="1"/>
  <c r="Q323" i="1"/>
  <c r="Q324" i="1"/>
  <c r="Q325" i="1"/>
  <c r="Q326" i="1"/>
  <c r="Q327" i="1"/>
  <c r="Q328" i="1"/>
  <c r="Q329" i="1"/>
  <c r="Q330" i="1"/>
  <c r="Q331" i="1"/>
  <c r="Q332" i="1"/>
  <c r="Q333" i="1"/>
  <c r="Q334" i="1"/>
  <c r="Q335" i="1"/>
  <c r="Q336" i="1"/>
  <c r="Q337" i="1"/>
  <c r="Q338" i="1"/>
  <c r="Q339" i="1"/>
  <c r="Q340" i="1"/>
  <c r="Q341" i="1"/>
  <c r="Q342" i="1"/>
  <c r="Q343" i="1"/>
  <c r="Q344" i="1"/>
  <c r="Q345" i="1"/>
  <c r="Q346" i="1"/>
  <c r="Q347" i="1"/>
  <c r="Q348" i="1"/>
  <c r="Q349" i="1"/>
  <c r="Q350" i="1"/>
  <c r="Q351" i="1"/>
  <c r="Q352" i="1"/>
  <c r="Q353" i="1"/>
  <c r="Q354" i="1"/>
  <c r="Q355" i="1"/>
  <c r="Q356" i="1"/>
  <c r="Q357" i="1"/>
  <c r="Q358" i="1"/>
  <c r="Q359" i="1"/>
  <c r="Q360" i="1"/>
  <c r="Q361" i="1"/>
  <c r="Q362" i="1"/>
  <c r="Q363" i="1"/>
  <c r="Q364" i="1"/>
  <c r="Q365" i="1"/>
  <c r="Q366" i="1"/>
  <c r="Q367" i="1"/>
  <c r="Q368" i="1"/>
  <c r="Q369" i="1"/>
  <c r="Q370" i="1"/>
  <c r="Q371" i="1"/>
  <c r="Q372" i="1"/>
  <c r="Q373" i="1"/>
  <c r="Q374" i="1"/>
  <c r="Q375" i="1"/>
  <c r="Q376" i="1"/>
  <c r="Q377" i="1"/>
  <c r="Q378" i="1"/>
  <c r="Q379" i="1"/>
  <c r="Q380" i="1"/>
  <c r="Q381" i="1"/>
  <c r="Q382" i="1"/>
  <c r="Q383" i="1"/>
  <c r="Q384" i="1"/>
  <c r="Q385" i="1"/>
  <c r="Q386" i="1"/>
  <c r="Q387" i="1"/>
  <c r="Q388" i="1"/>
  <c r="Q389" i="1"/>
  <c r="Q390" i="1"/>
  <c r="Q391" i="1"/>
  <c r="Q392" i="1"/>
  <c r="Q393" i="1"/>
  <c r="Q394" i="1"/>
  <c r="Q395" i="1"/>
  <c r="Q396" i="1"/>
  <c r="Q397" i="1"/>
  <c r="Q398" i="1"/>
  <c r="Q399" i="1"/>
  <c r="Q400" i="1"/>
  <c r="Q2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I2" i="1"/>
  <c r="L2" i="1"/>
  <c r="H2" i="1" s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33" i="1"/>
  <c r="I34" i="1"/>
  <c r="I35" i="1"/>
  <c r="I36" i="1"/>
  <c r="I37" i="1"/>
  <c r="I38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L3" i="1"/>
  <c r="H3" i="1" s="1"/>
  <c r="L4" i="1"/>
  <c r="H4" i="1" s="1"/>
  <c r="L5" i="1"/>
  <c r="L6" i="1"/>
  <c r="L7" i="1"/>
  <c r="L8" i="1"/>
  <c r="L9" i="1"/>
  <c r="L10" i="1"/>
  <c r="L11" i="1"/>
  <c r="L12" i="1"/>
  <c r="H12" i="1" s="1"/>
  <c r="L13" i="1"/>
  <c r="H13" i="1" s="1"/>
  <c r="L14" i="1"/>
  <c r="L15" i="1"/>
  <c r="H15" i="1" s="1"/>
  <c r="L16" i="1"/>
  <c r="L17" i="1"/>
  <c r="H17" i="1" s="1"/>
  <c r="L18" i="1"/>
  <c r="H18" i="1" s="1"/>
  <c r="L19" i="1"/>
  <c r="L20" i="1"/>
  <c r="H20" i="1" s="1"/>
  <c r="L21" i="1"/>
  <c r="L22" i="1"/>
  <c r="L23" i="1"/>
  <c r="L24" i="1"/>
  <c r="L25" i="1"/>
  <c r="H25" i="1" s="1"/>
  <c r="L26" i="1"/>
  <c r="L27" i="1"/>
  <c r="L28" i="1"/>
  <c r="H28" i="1" s="1"/>
  <c r="L29" i="1"/>
  <c r="H29" i="1" s="1"/>
  <c r="L30" i="1"/>
  <c r="L31" i="1"/>
  <c r="L32" i="1"/>
  <c r="L33" i="1"/>
  <c r="L34" i="1"/>
  <c r="H34" i="1" s="1"/>
  <c r="L35" i="1"/>
  <c r="L36" i="1"/>
  <c r="L37" i="1"/>
  <c r="L38" i="1"/>
  <c r="L39" i="1"/>
  <c r="H39" i="1" s="1"/>
  <c r="L40" i="1"/>
  <c r="H40" i="1" s="1"/>
  <c r="L41" i="1"/>
  <c r="H41" i="1" s="1"/>
  <c r="L42" i="1"/>
  <c r="H42" i="1" s="1"/>
  <c r="L43" i="1"/>
  <c r="H43" i="1" s="1"/>
  <c r="L44" i="1"/>
  <c r="H44" i="1" s="1"/>
  <c r="L45" i="1"/>
  <c r="H45" i="1" s="1"/>
  <c r="L46" i="1"/>
  <c r="H46" i="1" s="1"/>
  <c r="L47" i="1"/>
  <c r="L48" i="1"/>
  <c r="H48" i="1" s="1"/>
  <c r="L49" i="1"/>
  <c r="L50" i="1"/>
  <c r="H50" i="1" s="1"/>
  <c r="L51" i="1"/>
  <c r="L52" i="1"/>
  <c r="H52" i="1" s="1"/>
  <c r="L53" i="1"/>
  <c r="L54" i="1"/>
  <c r="L55" i="1"/>
  <c r="H55" i="1" s="1"/>
  <c r="L56" i="1"/>
  <c r="H56" i="1" s="1"/>
  <c r="L57" i="1"/>
  <c r="H57" i="1" s="1"/>
  <c r="L58" i="1"/>
  <c r="H58" i="1" s="1"/>
  <c r="L59" i="1"/>
  <c r="H59" i="1" s="1"/>
  <c r="L60" i="1"/>
  <c r="H60" i="1" s="1"/>
  <c r="L61" i="1"/>
  <c r="H61" i="1" s="1"/>
  <c r="L62" i="1"/>
  <c r="H62" i="1" s="1"/>
  <c r="L63" i="1"/>
  <c r="L64" i="1"/>
  <c r="H64" i="1" s="1"/>
  <c r="L65" i="1"/>
  <c r="L66" i="1"/>
  <c r="H66" i="1" s="1"/>
  <c r="L67" i="1"/>
  <c r="L68" i="1"/>
  <c r="H68" i="1" s="1"/>
  <c r="L69" i="1"/>
  <c r="L70" i="1"/>
  <c r="H70" i="1" s="1"/>
  <c r="L71" i="1"/>
  <c r="H71" i="1" s="1"/>
  <c r="L72" i="1"/>
  <c r="H72" i="1" s="1"/>
  <c r="L73" i="1"/>
  <c r="H73" i="1" s="1"/>
  <c r="L74" i="1"/>
  <c r="H74" i="1" s="1"/>
  <c r="L75" i="1"/>
  <c r="H75" i="1" s="1"/>
  <c r="L76" i="1"/>
  <c r="H76" i="1" s="1"/>
  <c r="L77" i="1"/>
  <c r="H77" i="1" s="1"/>
  <c r="L78" i="1"/>
  <c r="H78" i="1" s="1"/>
  <c r="L79" i="1"/>
  <c r="L80" i="1"/>
  <c r="H80" i="1" s="1"/>
  <c r="L81" i="1"/>
  <c r="L82" i="1"/>
  <c r="H82" i="1" s="1"/>
  <c r="L83" i="1"/>
  <c r="L84" i="1"/>
  <c r="H84" i="1" s="1"/>
  <c r="L85" i="1"/>
  <c r="L86" i="1"/>
  <c r="H86" i="1" s="1"/>
  <c r="L87" i="1"/>
  <c r="H87" i="1" s="1"/>
  <c r="L88" i="1"/>
  <c r="H88" i="1" s="1"/>
  <c r="L89" i="1"/>
  <c r="H89" i="1" s="1"/>
  <c r="L90" i="1"/>
  <c r="H90" i="1" s="1"/>
  <c r="L91" i="1"/>
  <c r="H91" i="1" s="1"/>
  <c r="L92" i="1"/>
  <c r="H92" i="1" s="1"/>
  <c r="L93" i="1"/>
  <c r="H93" i="1" s="1"/>
  <c r="L94" i="1"/>
  <c r="H94" i="1" s="1"/>
  <c r="L95" i="1"/>
  <c r="L96" i="1"/>
  <c r="H96" i="1" s="1"/>
  <c r="L97" i="1"/>
  <c r="L98" i="1"/>
  <c r="H98" i="1" s="1"/>
  <c r="L99" i="1"/>
  <c r="L100" i="1"/>
  <c r="L101" i="1"/>
  <c r="L102" i="1"/>
  <c r="L103" i="1"/>
  <c r="H103" i="1" s="1"/>
  <c r="L104" i="1"/>
  <c r="H104" i="1" s="1"/>
  <c r="L105" i="1"/>
  <c r="H105" i="1" s="1"/>
  <c r="L106" i="1"/>
  <c r="H106" i="1" s="1"/>
  <c r="L107" i="1"/>
  <c r="H107" i="1" s="1"/>
  <c r="L108" i="1"/>
  <c r="H108" i="1" s="1"/>
  <c r="L109" i="1"/>
  <c r="H109" i="1" s="1"/>
  <c r="L110" i="1"/>
  <c r="H110" i="1" s="1"/>
  <c r="L111" i="1"/>
  <c r="L112" i="1"/>
  <c r="H112" i="1" s="1"/>
  <c r="L113" i="1"/>
  <c r="L114" i="1"/>
  <c r="H114" i="1" s="1"/>
  <c r="L115" i="1"/>
  <c r="L116" i="1"/>
  <c r="L117" i="1"/>
  <c r="L118" i="1"/>
  <c r="H118" i="1" s="1"/>
  <c r="L119" i="1"/>
  <c r="H119" i="1" s="1"/>
  <c r="L120" i="1"/>
  <c r="H120" i="1" s="1"/>
  <c r="L121" i="1"/>
  <c r="H121" i="1" s="1"/>
  <c r="L122" i="1"/>
  <c r="H122" i="1" s="1"/>
  <c r="L123" i="1"/>
  <c r="H123" i="1" s="1"/>
  <c r="L124" i="1"/>
  <c r="H124" i="1" s="1"/>
  <c r="L125" i="1"/>
  <c r="H125" i="1" s="1"/>
  <c r="L126" i="1"/>
  <c r="H126" i="1" s="1"/>
  <c r="L127" i="1"/>
  <c r="L128" i="1"/>
  <c r="H128" i="1" s="1"/>
  <c r="L129" i="1"/>
  <c r="L130" i="1"/>
  <c r="H130" i="1" s="1"/>
  <c r="L131" i="1"/>
  <c r="L132" i="1"/>
  <c r="H132" i="1" s="1"/>
  <c r="L133" i="1"/>
  <c r="L134" i="1"/>
  <c r="H134" i="1" s="1"/>
  <c r="L135" i="1"/>
  <c r="H135" i="1" s="1"/>
  <c r="L136" i="1"/>
  <c r="H136" i="1" s="1"/>
  <c r="L137" i="1"/>
  <c r="H137" i="1" s="1"/>
  <c r="L138" i="1"/>
  <c r="H138" i="1" s="1"/>
  <c r="L139" i="1"/>
  <c r="H139" i="1" s="1"/>
  <c r="L140" i="1"/>
  <c r="H140" i="1" s="1"/>
  <c r="L141" i="1"/>
  <c r="H141" i="1" s="1"/>
  <c r="L142" i="1"/>
  <c r="H142" i="1" s="1"/>
  <c r="L143" i="1"/>
  <c r="L144" i="1"/>
  <c r="H144" i="1" s="1"/>
  <c r="L145" i="1"/>
  <c r="L146" i="1"/>
  <c r="H146" i="1" s="1"/>
  <c r="L147" i="1"/>
  <c r="L148" i="1"/>
  <c r="H148" i="1" s="1"/>
  <c r="L149" i="1"/>
  <c r="L150" i="1"/>
  <c r="L151" i="1"/>
  <c r="H151" i="1" s="1"/>
  <c r="L152" i="1"/>
  <c r="H152" i="1" s="1"/>
  <c r="L153" i="1"/>
  <c r="H153" i="1" s="1"/>
  <c r="L154" i="1"/>
  <c r="H154" i="1" s="1"/>
  <c r="L155" i="1"/>
  <c r="H155" i="1" s="1"/>
  <c r="L156" i="1"/>
  <c r="H156" i="1" s="1"/>
  <c r="L157" i="1"/>
  <c r="H157" i="1" s="1"/>
  <c r="L158" i="1"/>
  <c r="H158" i="1" s="1"/>
  <c r="L159" i="1"/>
  <c r="L160" i="1"/>
  <c r="H160" i="1" s="1"/>
  <c r="L161" i="1"/>
  <c r="L162" i="1"/>
  <c r="H162" i="1" s="1"/>
  <c r="L163" i="1"/>
  <c r="L164" i="1"/>
  <c r="L165" i="1"/>
  <c r="L166" i="1"/>
  <c r="L167" i="1"/>
  <c r="H167" i="1" s="1"/>
  <c r="L168" i="1"/>
  <c r="H168" i="1" s="1"/>
  <c r="L169" i="1"/>
  <c r="H169" i="1" s="1"/>
  <c r="L170" i="1"/>
  <c r="H170" i="1" s="1"/>
  <c r="L171" i="1"/>
  <c r="H171" i="1" s="1"/>
  <c r="L172" i="1"/>
  <c r="H172" i="1" s="1"/>
  <c r="L173" i="1"/>
  <c r="H173" i="1" s="1"/>
  <c r="L174" i="1"/>
  <c r="H174" i="1" s="1"/>
  <c r="L175" i="1"/>
  <c r="L176" i="1"/>
  <c r="H176" i="1" s="1"/>
  <c r="L177" i="1"/>
  <c r="L178" i="1"/>
  <c r="H178" i="1" s="1"/>
  <c r="L179" i="1"/>
  <c r="L180" i="1"/>
  <c r="H180" i="1" s="1"/>
  <c r="L181" i="1"/>
  <c r="L182" i="1"/>
  <c r="H182" i="1" s="1"/>
  <c r="L183" i="1"/>
  <c r="H183" i="1" s="1"/>
  <c r="L184" i="1"/>
  <c r="H184" i="1" s="1"/>
  <c r="L185" i="1"/>
  <c r="H185" i="1" s="1"/>
  <c r="L186" i="1"/>
  <c r="H186" i="1" s="1"/>
  <c r="L187" i="1"/>
  <c r="H187" i="1" s="1"/>
  <c r="L188" i="1"/>
  <c r="H188" i="1" s="1"/>
  <c r="L189" i="1"/>
  <c r="H189" i="1" s="1"/>
  <c r="L190" i="1"/>
  <c r="H190" i="1" s="1"/>
  <c r="L191" i="1"/>
  <c r="L192" i="1"/>
  <c r="H192" i="1" s="1"/>
  <c r="L193" i="1"/>
  <c r="L194" i="1"/>
  <c r="H194" i="1" s="1"/>
  <c r="L195" i="1"/>
  <c r="L196" i="1"/>
  <c r="H196" i="1" s="1"/>
  <c r="L197" i="1"/>
  <c r="L198" i="1"/>
  <c r="H198" i="1" s="1"/>
  <c r="L199" i="1"/>
  <c r="H199" i="1" s="1"/>
  <c r="L200" i="1"/>
  <c r="H200" i="1" s="1"/>
  <c r="L201" i="1"/>
  <c r="H201" i="1" s="1"/>
  <c r="L202" i="1"/>
  <c r="H202" i="1" s="1"/>
  <c r="L203" i="1"/>
  <c r="H203" i="1" s="1"/>
  <c r="L204" i="1"/>
  <c r="H204" i="1" s="1"/>
  <c r="L205" i="1"/>
  <c r="H205" i="1" s="1"/>
  <c r="L206" i="1"/>
  <c r="H206" i="1" s="1"/>
  <c r="L207" i="1"/>
  <c r="L208" i="1"/>
  <c r="H208" i="1" s="1"/>
  <c r="L209" i="1"/>
  <c r="L210" i="1"/>
  <c r="H210" i="1" s="1"/>
  <c r="L211" i="1"/>
  <c r="L212" i="1"/>
  <c r="L213" i="1"/>
  <c r="L214" i="1"/>
  <c r="L215" i="1"/>
  <c r="H215" i="1" s="1"/>
  <c r="L216" i="1"/>
  <c r="H216" i="1" s="1"/>
  <c r="L217" i="1"/>
  <c r="H217" i="1" s="1"/>
  <c r="L218" i="1"/>
  <c r="H218" i="1" s="1"/>
  <c r="L219" i="1"/>
  <c r="H219" i="1" s="1"/>
  <c r="L220" i="1"/>
  <c r="H220" i="1" s="1"/>
  <c r="L221" i="1"/>
  <c r="H221" i="1" s="1"/>
  <c r="L222" i="1"/>
  <c r="H222" i="1" s="1"/>
  <c r="L223" i="1"/>
  <c r="L224" i="1"/>
  <c r="H224" i="1" s="1"/>
  <c r="L225" i="1"/>
  <c r="L226" i="1"/>
  <c r="H226" i="1" s="1"/>
  <c r="L227" i="1"/>
  <c r="L228" i="1"/>
  <c r="L229" i="1"/>
  <c r="L230" i="1"/>
  <c r="L231" i="1"/>
  <c r="H231" i="1" s="1"/>
  <c r="L232" i="1"/>
  <c r="H232" i="1" s="1"/>
  <c r="L233" i="1"/>
  <c r="H233" i="1" s="1"/>
  <c r="L234" i="1"/>
  <c r="H234" i="1" s="1"/>
  <c r="L235" i="1"/>
  <c r="H235" i="1" s="1"/>
  <c r="L236" i="1"/>
  <c r="H236" i="1" s="1"/>
  <c r="L237" i="1"/>
  <c r="H237" i="1" s="1"/>
  <c r="L238" i="1"/>
  <c r="H238" i="1" s="1"/>
  <c r="L239" i="1"/>
  <c r="L240" i="1"/>
  <c r="H240" i="1" s="1"/>
  <c r="L241" i="1"/>
  <c r="L242" i="1"/>
  <c r="H242" i="1" s="1"/>
  <c r="L243" i="1"/>
  <c r="L244" i="1"/>
  <c r="H244" i="1" s="1"/>
  <c r="L245" i="1"/>
  <c r="L246" i="1"/>
  <c r="H246" i="1" s="1"/>
  <c r="L247" i="1"/>
  <c r="H247" i="1" s="1"/>
  <c r="L248" i="1"/>
  <c r="H248" i="1" s="1"/>
  <c r="L249" i="1"/>
  <c r="H249" i="1" s="1"/>
  <c r="L250" i="1"/>
  <c r="H250" i="1" s="1"/>
  <c r="L251" i="1"/>
  <c r="H251" i="1" s="1"/>
  <c r="L252" i="1"/>
  <c r="H252" i="1" s="1"/>
  <c r="L253" i="1"/>
  <c r="H253" i="1" s="1"/>
  <c r="L254" i="1"/>
  <c r="H254" i="1" s="1"/>
  <c r="L255" i="1"/>
  <c r="L256" i="1"/>
  <c r="H256" i="1" s="1"/>
  <c r="L257" i="1"/>
  <c r="L258" i="1"/>
  <c r="H258" i="1" s="1"/>
  <c r="L259" i="1"/>
  <c r="L260" i="1"/>
  <c r="H260" i="1" s="1"/>
  <c r="L261" i="1"/>
  <c r="L262" i="1"/>
  <c r="H262" i="1" s="1"/>
  <c r="L263" i="1"/>
  <c r="H263" i="1" s="1"/>
  <c r="L264" i="1"/>
  <c r="H264" i="1" s="1"/>
  <c r="L265" i="1"/>
  <c r="H265" i="1" s="1"/>
  <c r="L266" i="1"/>
  <c r="H266" i="1" s="1"/>
  <c r="L267" i="1"/>
  <c r="H267" i="1" s="1"/>
  <c r="L268" i="1"/>
  <c r="H268" i="1" s="1"/>
  <c r="L269" i="1"/>
  <c r="H269" i="1" s="1"/>
  <c r="L270" i="1"/>
  <c r="H270" i="1" s="1"/>
  <c r="L271" i="1"/>
  <c r="L272" i="1"/>
  <c r="H272" i="1" s="1"/>
  <c r="L273" i="1"/>
  <c r="L274" i="1"/>
  <c r="H274" i="1" s="1"/>
  <c r="L275" i="1"/>
  <c r="L276" i="1"/>
  <c r="L277" i="1"/>
  <c r="L278" i="1"/>
  <c r="L279" i="1"/>
  <c r="H279" i="1" s="1"/>
  <c r="L280" i="1"/>
  <c r="H280" i="1" s="1"/>
  <c r="L281" i="1"/>
  <c r="H281" i="1" s="1"/>
  <c r="L282" i="1"/>
  <c r="H282" i="1" s="1"/>
  <c r="L283" i="1"/>
  <c r="H283" i="1" s="1"/>
  <c r="L284" i="1"/>
  <c r="H284" i="1" s="1"/>
  <c r="L285" i="1"/>
  <c r="H285" i="1" s="1"/>
  <c r="L286" i="1"/>
  <c r="H286" i="1" s="1"/>
  <c r="L287" i="1"/>
  <c r="L288" i="1"/>
  <c r="H288" i="1" s="1"/>
  <c r="L289" i="1"/>
  <c r="L290" i="1"/>
  <c r="H290" i="1" s="1"/>
  <c r="L291" i="1"/>
  <c r="L292" i="1"/>
  <c r="L293" i="1"/>
  <c r="L294" i="1"/>
  <c r="L295" i="1"/>
  <c r="H295" i="1" s="1"/>
  <c r="L296" i="1"/>
  <c r="H296" i="1" s="1"/>
  <c r="L297" i="1"/>
  <c r="H297" i="1" s="1"/>
  <c r="L298" i="1"/>
  <c r="H298" i="1" s="1"/>
  <c r="L299" i="1"/>
  <c r="H299" i="1" s="1"/>
  <c r="L300" i="1"/>
  <c r="H300" i="1" s="1"/>
  <c r="L301" i="1"/>
  <c r="H301" i="1" s="1"/>
  <c r="L302" i="1"/>
  <c r="L303" i="1"/>
  <c r="L304" i="1"/>
  <c r="H304" i="1" s="1"/>
  <c r="L305" i="1"/>
  <c r="L306" i="1"/>
  <c r="H306" i="1" s="1"/>
  <c r="L307" i="1"/>
  <c r="L308" i="1"/>
  <c r="H308" i="1" s="1"/>
  <c r="L309" i="1"/>
  <c r="L310" i="1"/>
  <c r="H310" i="1" s="1"/>
  <c r="L311" i="1"/>
  <c r="H311" i="1" s="1"/>
  <c r="L312" i="1"/>
  <c r="H312" i="1" s="1"/>
  <c r="L313" i="1"/>
  <c r="H313" i="1" s="1"/>
  <c r="L314" i="1"/>
  <c r="H314" i="1" s="1"/>
  <c r="L315" i="1"/>
  <c r="H315" i="1" s="1"/>
  <c r="L316" i="1"/>
  <c r="H316" i="1" s="1"/>
  <c r="L317" i="1"/>
  <c r="H317" i="1" s="1"/>
  <c r="L318" i="1"/>
  <c r="H318" i="1" s="1"/>
  <c r="L319" i="1"/>
  <c r="L320" i="1"/>
  <c r="H320" i="1" s="1"/>
  <c r="L321" i="1"/>
  <c r="L322" i="1"/>
  <c r="H322" i="1" s="1"/>
  <c r="L323" i="1"/>
  <c r="L324" i="1"/>
  <c r="H324" i="1" s="1"/>
  <c r="L325" i="1"/>
  <c r="L326" i="1"/>
  <c r="H326" i="1" s="1"/>
  <c r="L327" i="1"/>
  <c r="H327" i="1" s="1"/>
  <c r="L328" i="1"/>
  <c r="H328" i="1" s="1"/>
  <c r="L329" i="1"/>
  <c r="H329" i="1" s="1"/>
  <c r="L330" i="1"/>
  <c r="H330" i="1" s="1"/>
  <c r="L331" i="1"/>
  <c r="H331" i="1" s="1"/>
  <c r="L332" i="1"/>
  <c r="H332" i="1" s="1"/>
  <c r="L333" i="1"/>
  <c r="H333" i="1" s="1"/>
  <c r="L334" i="1"/>
  <c r="H334" i="1" s="1"/>
  <c r="L335" i="1"/>
  <c r="L336" i="1"/>
  <c r="H336" i="1" s="1"/>
  <c r="L337" i="1"/>
  <c r="L338" i="1"/>
  <c r="H338" i="1" s="1"/>
  <c r="L339" i="1"/>
  <c r="L340" i="1"/>
  <c r="L341" i="1"/>
  <c r="L342" i="1"/>
  <c r="L343" i="1"/>
  <c r="H343" i="1" s="1"/>
  <c r="L344" i="1"/>
  <c r="H344" i="1" s="1"/>
  <c r="L345" i="1"/>
  <c r="H345" i="1" s="1"/>
  <c r="L346" i="1"/>
  <c r="H346" i="1" s="1"/>
  <c r="L347" i="1"/>
  <c r="H347" i="1" s="1"/>
  <c r="L348" i="1"/>
  <c r="H348" i="1" s="1"/>
  <c r="L349" i="1"/>
  <c r="H349" i="1" s="1"/>
  <c r="L350" i="1"/>
  <c r="L351" i="1"/>
  <c r="L352" i="1"/>
  <c r="H352" i="1" s="1"/>
  <c r="L353" i="1"/>
  <c r="L354" i="1"/>
  <c r="H354" i="1" s="1"/>
  <c r="L355" i="1"/>
  <c r="L356" i="1"/>
  <c r="H356" i="1" s="1"/>
  <c r="L357" i="1"/>
  <c r="L358" i="1"/>
  <c r="H358" i="1" s="1"/>
  <c r="L359" i="1"/>
  <c r="H359" i="1" s="1"/>
  <c r="L360" i="1"/>
  <c r="H360" i="1" s="1"/>
  <c r="L361" i="1"/>
  <c r="H361" i="1" s="1"/>
  <c r="L362" i="1"/>
  <c r="H362" i="1" s="1"/>
  <c r="L363" i="1"/>
  <c r="H363" i="1" s="1"/>
  <c r="L364" i="1"/>
  <c r="H364" i="1" s="1"/>
  <c r="L365" i="1"/>
  <c r="H365" i="1" s="1"/>
  <c r="L366" i="1"/>
  <c r="L367" i="1"/>
  <c r="L368" i="1"/>
  <c r="H368" i="1" s="1"/>
  <c r="L369" i="1"/>
  <c r="L370" i="1"/>
  <c r="H370" i="1" s="1"/>
  <c r="L371" i="1"/>
  <c r="L372" i="1"/>
  <c r="H372" i="1" s="1"/>
  <c r="L373" i="1"/>
  <c r="L374" i="1"/>
  <c r="H374" i="1" s="1"/>
  <c r="L375" i="1"/>
  <c r="H375" i="1" s="1"/>
  <c r="L376" i="1"/>
  <c r="H376" i="1" s="1"/>
  <c r="L377" i="1"/>
  <c r="H377" i="1" s="1"/>
  <c r="L378" i="1"/>
  <c r="H378" i="1" s="1"/>
  <c r="L379" i="1"/>
  <c r="H379" i="1" s="1"/>
  <c r="L380" i="1"/>
  <c r="H380" i="1" s="1"/>
  <c r="L381" i="1"/>
  <c r="H381" i="1" s="1"/>
  <c r="L382" i="1"/>
  <c r="H382" i="1" s="1"/>
  <c r="L383" i="1"/>
  <c r="L384" i="1"/>
  <c r="H384" i="1" s="1"/>
  <c r="L385" i="1"/>
  <c r="L386" i="1"/>
  <c r="H386" i="1" s="1"/>
  <c r="L387" i="1"/>
  <c r="L388" i="1"/>
  <c r="H388" i="1" s="1"/>
  <c r="L389" i="1"/>
  <c r="L390" i="1"/>
  <c r="H390" i="1" s="1"/>
  <c r="L391" i="1"/>
  <c r="H391" i="1" s="1"/>
  <c r="L392" i="1"/>
  <c r="H392" i="1" s="1"/>
  <c r="L393" i="1"/>
  <c r="H393" i="1" s="1"/>
  <c r="L394" i="1"/>
  <c r="H394" i="1" s="1"/>
  <c r="L395" i="1"/>
  <c r="H395" i="1" s="1"/>
  <c r="L396" i="1"/>
  <c r="H396" i="1" s="1"/>
  <c r="L397" i="1"/>
  <c r="H397" i="1" s="1"/>
  <c r="L398" i="1"/>
  <c r="H398" i="1" s="1"/>
  <c r="L399" i="1"/>
  <c r="L400" i="1"/>
  <c r="H400" i="1" s="1"/>
  <c r="H38" i="1" l="1"/>
  <c r="H51" i="1"/>
  <c r="H37" i="1"/>
  <c r="H36" i="1"/>
  <c r="H35" i="1"/>
  <c r="H293" i="1"/>
  <c r="H307" i="1"/>
  <c r="H292" i="1"/>
  <c r="H278" i="1"/>
  <c r="H291" i="1"/>
  <c r="H165" i="1"/>
  <c r="H179" i="1"/>
  <c r="H164" i="1"/>
  <c r="H150" i="1"/>
  <c r="H163" i="1"/>
  <c r="H26" i="1"/>
  <c r="H23" i="1"/>
  <c r="H357" i="1"/>
  <c r="H9" i="1"/>
  <c r="H342" i="1"/>
  <c r="H243" i="1"/>
  <c r="H229" i="1"/>
  <c r="H115" i="1"/>
  <c r="H101" i="1"/>
  <c r="H355" i="1"/>
  <c r="H341" i="1"/>
  <c r="H228" i="1"/>
  <c r="H214" i="1"/>
  <c r="H100" i="1"/>
  <c r="H10" i="1"/>
  <c r="H102" i="1"/>
  <c r="H340" i="1"/>
  <c r="H227" i="1"/>
  <c r="H213" i="1"/>
  <c r="H99" i="1"/>
  <c r="H85" i="1"/>
  <c r="H277" i="1"/>
  <c r="H149" i="1"/>
  <c r="H389" i="1"/>
  <c r="H116" i="1"/>
  <c r="H24" i="1"/>
  <c r="H230" i="1"/>
  <c r="H294" i="1"/>
  <c r="H166" i="1"/>
  <c r="H8" i="1"/>
  <c r="H7" i="1"/>
  <c r="H16" i="1"/>
  <c r="H366" i="1"/>
  <c r="H302" i="1"/>
  <c r="H30" i="1"/>
  <c r="H22" i="1"/>
  <c r="H14" i="1"/>
  <c r="H6" i="1"/>
  <c r="H339" i="1"/>
  <c r="H325" i="1"/>
  <c r="H276" i="1"/>
  <c r="H212" i="1"/>
  <c r="H350" i="1"/>
  <c r="H21" i="1"/>
  <c r="H5" i="1"/>
  <c r="H387" i="1"/>
  <c r="H373" i="1"/>
  <c r="H275" i="1"/>
  <c r="H261" i="1"/>
  <c r="H211" i="1"/>
  <c r="H197" i="1"/>
  <c r="H147" i="1"/>
  <c r="H133" i="1"/>
  <c r="H83" i="1"/>
  <c r="H69" i="1"/>
  <c r="H31" i="1"/>
  <c r="H323" i="1"/>
  <c r="H54" i="1"/>
  <c r="H32" i="1"/>
  <c r="H309" i="1"/>
  <c r="H27" i="1"/>
  <c r="H19" i="1"/>
  <c r="H11" i="1"/>
  <c r="H371" i="1"/>
  <c r="H259" i="1"/>
  <c r="H245" i="1"/>
  <c r="H195" i="1"/>
  <c r="H181" i="1"/>
  <c r="H131" i="1"/>
  <c r="H117" i="1"/>
  <c r="H67" i="1"/>
  <c r="H53" i="1"/>
  <c r="H319" i="1"/>
  <c r="H287" i="1"/>
  <c r="H207" i="1"/>
  <c r="H143" i="1"/>
  <c r="H399" i="1"/>
  <c r="H335" i="1"/>
  <c r="H255" i="1"/>
  <c r="H191" i="1"/>
  <c r="H111" i="1"/>
  <c r="H63" i="1"/>
  <c r="H367" i="1"/>
  <c r="H223" i="1"/>
  <c r="H159" i="1"/>
  <c r="H79" i="1"/>
  <c r="H351" i="1"/>
  <c r="H271" i="1"/>
  <c r="H175" i="1"/>
  <c r="H95" i="1"/>
  <c r="H47" i="1"/>
  <c r="H383" i="1"/>
  <c r="H303" i="1"/>
  <c r="H239" i="1"/>
  <c r="H127" i="1"/>
  <c r="H33" i="1"/>
  <c r="H385" i="1"/>
  <c r="H369" i="1"/>
  <c r="H353" i="1"/>
  <c r="H337" i="1"/>
  <c r="H321" i="1"/>
  <c r="H305" i="1"/>
  <c r="H289" i="1"/>
  <c r="H273" i="1"/>
  <c r="H257" i="1"/>
  <c r="H241" i="1"/>
  <c r="H225" i="1"/>
  <c r="H209" i="1"/>
  <c r="H193" i="1"/>
  <c r="H177" i="1"/>
  <c r="H161" i="1"/>
  <c r="H145" i="1"/>
  <c r="H129" i="1"/>
  <c r="H113" i="1"/>
  <c r="H97" i="1"/>
  <c r="H81" i="1"/>
  <c r="H65" i="1"/>
  <c r="H49" i="1"/>
  <c r="F302" i="1" l="1"/>
  <c r="G302" i="1"/>
  <c r="F303" i="1"/>
  <c r="G303" i="1"/>
  <c r="F304" i="1"/>
  <c r="G304" i="1"/>
  <c r="F305" i="1"/>
  <c r="G305" i="1"/>
  <c r="F306" i="1"/>
  <c r="G306" i="1"/>
  <c r="F307" i="1"/>
  <c r="G307" i="1"/>
  <c r="F308" i="1"/>
  <c r="G308" i="1"/>
  <c r="F309" i="1"/>
  <c r="G309" i="1"/>
  <c r="F310" i="1"/>
  <c r="G310" i="1"/>
  <c r="F311" i="1"/>
  <c r="G311" i="1"/>
  <c r="F312" i="1"/>
  <c r="G312" i="1"/>
  <c r="F313" i="1"/>
  <c r="G313" i="1"/>
  <c r="F314" i="1"/>
  <c r="G314" i="1"/>
  <c r="F315" i="1"/>
  <c r="G315" i="1"/>
  <c r="F316" i="1"/>
  <c r="G316" i="1"/>
  <c r="F317" i="1"/>
  <c r="G317" i="1"/>
  <c r="F318" i="1"/>
  <c r="G318" i="1"/>
  <c r="F319" i="1"/>
  <c r="G319" i="1"/>
  <c r="F320" i="1"/>
  <c r="G320" i="1"/>
  <c r="F321" i="1"/>
  <c r="G321" i="1"/>
  <c r="F322" i="1"/>
  <c r="G322" i="1"/>
  <c r="F323" i="1"/>
  <c r="G323" i="1"/>
  <c r="F324" i="1"/>
  <c r="G324" i="1"/>
  <c r="F325" i="1"/>
  <c r="G325" i="1"/>
  <c r="F326" i="1"/>
  <c r="G326" i="1"/>
  <c r="F327" i="1"/>
  <c r="G327" i="1"/>
  <c r="F328" i="1"/>
  <c r="G328" i="1"/>
  <c r="F329" i="1"/>
  <c r="G329" i="1"/>
  <c r="F330" i="1"/>
  <c r="G330" i="1"/>
  <c r="F331" i="1"/>
  <c r="G331" i="1"/>
  <c r="F332" i="1"/>
  <c r="G332" i="1"/>
  <c r="F333" i="1"/>
  <c r="G333" i="1"/>
  <c r="F334" i="1"/>
  <c r="G334" i="1"/>
  <c r="F335" i="1"/>
  <c r="G335" i="1"/>
  <c r="F336" i="1"/>
  <c r="G336" i="1"/>
  <c r="F337" i="1"/>
  <c r="G337" i="1"/>
  <c r="F338" i="1"/>
  <c r="G338" i="1"/>
  <c r="F339" i="1"/>
  <c r="G339" i="1"/>
  <c r="F340" i="1"/>
  <c r="G340" i="1"/>
  <c r="F341" i="1"/>
  <c r="G341" i="1"/>
  <c r="F342" i="1"/>
  <c r="G342" i="1"/>
  <c r="F343" i="1"/>
  <c r="G343" i="1"/>
  <c r="F344" i="1"/>
  <c r="G344" i="1"/>
  <c r="F345" i="1"/>
  <c r="G345" i="1"/>
  <c r="F346" i="1"/>
  <c r="G346" i="1"/>
  <c r="F347" i="1"/>
  <c r="G347" i="1"/>
  <c r="F348" i="1"/>
  <c r="G348" i="1"/>
  <c r="F349" i="1"/>
  <c r="G349" i="1"/>
  <c r="F350" i="1"/>
  <c r="G350" i="1"/>
  <c r="F351" i="1"/>
  <c r="G351" i="1"/>
  <c r="F352" i="1"/>
  <c r="G352" i="1"/>
  <c r="F353" i="1"/>
  <c r="G353" i="1"/>
  <c r="F354" i="1"/>
  <c r="G354" i="1"/>
  <c r="F355" i="1"/>
  <c r="G355" i="1"/>
  <c r="F356" i="1"/>
  <c r="G356" i="1"/>
  <c r="F357" i="1"/>
  <c r="G357" i="1"/>
  <c r="F358" i="1"/>
  <c r="G358" i="1"/>
  <c r="F359" i="1"/>
  <c r="G359" i="1"/>
  <c r="F360" i="1"/>
  <c r="G360" i="1"/>
  <c r="F361" i="1"/>
  <c r="G361" i="1"/>
  <c r="F362" i="1"/>
  <c r="G362" i="1"/>
  <c r="F363" i="1"/>
  <c r="G363" i="1"/>
  <c r="F364" i="1"/>
  <c r="G364" i="1"/>
  <c r="F365" i="1"/>
  <c r="G365" i="1"/>
  <c r="F366" i="1"/>
  <c r="G366" i="1"/>
  <c r="F367" i="1"/>
  <c r="G367" i="1"/>
  <c r="F368" i="1"/>
  <c r="G368" i="1"/>
  <c r="F369" i="1"/>
  <c r="G369" i="1"/>
  <c r="F370" i="1"/>
  <c r="G370" i="1"/>
  <c r="F371" i="1"/>
  <c r="G371" i="1"/>
  <c r="F372" i="1"/>
  <c r="G372" i="1"/>
  <c r="F373" i="1"/>
  <c r="G373" i="1"/>
  <c r="F374" i="1"/>
  <c r="G374" i="1"/>
  <c r="F375" i="1"/>
  <c r="G375" i="1"/>
  <c r="F376" i="1"/>
  <c r="G376" i="1"/>
  <c r="F377" i="1"/>
  <c r="G377" i="1"/>
  <c r="F378" i="1"/>
  <c r="G378" i="1"/>
  <c r="F379" i="1"/>
  <c r="G379" i="1"/>
  <c r="F380" i="1"/>
  <c r="G380" i="1"/>
  <c r="F381" i="1"/>
  <c r="G381" i="1"/>
  <c r="F382" i="1"/>
  <c r="G382" i="1"/>
  <c r="F383" i="1"/>
  <c r="G383" i="1"/>
  <c r="F384" i="1"/>
  <c r="G384" i="1"/>
  <c r="F385" i="1"/>
  <c r="G385" i="1"/>
  <c r="F386" i="1"/>
  <c r="G386" i="1"/>
  <c r="F387" i="1"/>
  <c r="G387" i="1"/>
  <c r="F388" i="1"/>
  <c r="G388" i="1"/>
  <c r="F389" i="1"/>
  <c r="G389" i="1"/>
  <c r="F390" i="1"/>
  <c r="G390" i="1"/>
  <c r="F391" i="1"/>
  <c r="G391" i="1"/>
  <c r="F392" i="1"/>
  <c r="G392" i="1"/>
  <c r="F393" i="1"/>
  <c r="G393" i="1"/>
  <c r="F394" i="1"/>
  <c r="G394" i="1"/>
  <c r="F395" i="1"/>
  <c r="G395" i="1"/>
  <c r="F396" i="1"/>
  <c r="G396" i="1"/>
  <c r="F397" i="1"/>
  <c r="G397" i="1"/>
  <c r="F398" i="1"/>
  <c r="G398" i="1"/>
  <c r="F399" i="1"/>
  <c r="G399" i="1"/>
  <c r="F400" i="1"/>
  <c r="G40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01" i="1" l="1"/>
  <c r="F301" i="1"/>
  <c r="G301" i="1"/>
  <c r="A2" i="1" l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2" i="1"/>
  <c r="F3" i="1"/>
  <c r="P3" i="1" s="1"/>
  <c r="G2" i="1"/>
  <c r="G7" i="1"/>
  <c r="G8" i="1"/>
  <c r="G9" i="1"/>
  <c r="G10" i="1"/>
  <c r="G11" i="1"/>
  <c r="G12" i="1"/>
  <c r="G13" i="1"/>
  <c r="G15" i="1"/>
  <c r="G3" i="1"/>
  <c r="P2" i="1" l="1"/>
  <c r="G14" i="1"/>
  <c r="G16" i="1" l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34" i="1"/>
  <c r="A35" i="1"/>
  <c r="A36" i="1"/>
  <c r="A37" i="1"/>
  <c r="A38" i="1"/>
  <c r="A39" i="1"/>
  <c r="A40" i="1"/>
  <c r="A41" i="1"/>
  <c r="A42" i="1"/>
  <c r="A43" i="1"/>
  <c r="A44" i="1"/>
  <c r="A45" i="1"/>
  <c r="G4" i="1"/>
  <c r="G5" i="1"/>
  <c r="G6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</calcChain>
</file>

<file path=xl/sharedStrings.xml><?xml version="1.0" encoding="utf-8"?>
<sst xmlns="http://schemas.openxmlformats.org/spreadsheetml/2006/main" count="958" uniqueCount="258">
  <si>
    <t>Reference Number</t>
  </si>
  <si>
    <t>Sector</t>
  </si>
  <si>
    <t>Measure Name</t>
  </si>
  <si>
    <t>Program</t>
  </si>
  <si>
    <t xml:space="preserve">Resource Opportunity Type </t>
  </si>
  <si>
    <t>End Use</t>
  </si>
  <si>
    <t>Technology/Activity/Practice</t>
  </si>
  <si>
    <t>Default Measure Life</t>
  </si>
  <si>
    <t>Busbar kWh</t>
  </si>
  <si>
    <t>R</t>
  </si>
  <si>
    <t>Residential</t>
  </si>
  <si>
    <t xml:space="preserve">Non-Tribal Weatherization Single Family </t>
  </si>
  <si>
    <t>Non-Tribal Weatherization Manufactured</t>
  </si>
  <si>
    <t>Tribal Weatherization Single Family</t>
  </si>
  <si>
    <t>Tribal Weatherization Manufactured</t>
  </si>
  <si>
    <t>Tribal Ductless Heat Pumps Single Family</t>
  </si>
  <si>
    <t>Tribal Ductless Heat Pumps Manufactured</t>
  </si>
  <si>
    <t>Grantee State</t>
  </si>
  <si>
    <t>Oregon</t>
  </si>
  <si>
    <t>Montana</t>
  </si>
  <si>
    <t>Idaho</t>
  </si>
  <si>
    <t>Energy Northwest</t>
  </si>
  <si>
    <t>Tacoma Power</t>
  </si>
  <si>
    <t>Washington</t>
  </si>
  <si>
    <t>RMPSL81126</t>
  </si>
  <si>
    <t>RMPSL81127</t>
  </si>
  <si>
    <t>RMPSL81128</t>
  </si>
  <si>
    <t>RMPSL81129</t>
  </si>
  <si>
    <t>RMPSL81130</t>
  </si>
  <si>
    <t>RMPSL81131</t>
  </si>
  <si>
    <t>RMPSL81134</t>
  </si>
  <si>
    <t>RMPSL81135</t>
  </si>
  <si>
    <t>RMPSL81136</t>
  </si>
  <si>
    <t>RMPSL81137</t>
  </si>
  <si>
    <t>RMPSL81138</t>
  </si>
  <si>
    <t>RMPSL81139</t>
  </si>
  <si>
    <t>RMPSL81140</t>
  </si>
  <si>
    <t>RMPSL81141</t>
  </si>
  <si>
    <t>RMPSL81142</t>
  </si>
  <si>
    <t>RMPSL81143</t>
  </si>
  <si>
    <t>RMPSL81144</t>
  </si>
  <si>
    <t>RMPSL81145</t>
  </si>
  <si>
    <t>RMPSL81146</t>
  </si>
  <si>
    <t>RMPSL81147</t>
  </si>
  <si>
    <t>Managed Programs</t>
  </si>
  <si>
    <t>Quantity of Projects</t>
  </si>
  <si>
    <t>Non-Tribal Ductless Heat Pumps Single Family</t>
  </si>
  <si>
    <t>Non-Tribal Ductless Heat Pumps Manufactured</t>
  </si>
  <si>
    <t>Eugene Water &amp; Electric Board</t>
  </si>
  <si>
    <t>Ohop Mutual Light Company</t>
  </si>
  <si>
    <t>Peninsula Light Company</t>
  </si>
  <si>
    <t>Springfield Utility Board</t>
  </si>
  <si>
    <t>Yakama Power</t>
  </si>
  <si>
    <r>
      <t xml:space="preserve">Measure/Project Name
</t>
    </r>
    <r>
      <rPr>
        <i/>
        <sz val="11"/>
        <color rgb="FF000000"/>
        <rFont val="Calibri"/>
        <family val="2"/>
      </rPr>
      <t>Choose from drop-down</t>
    </r>
  </si>
  <si>
    <t>Grantee</t>
  </si>
  <si>
    <t>Row #</t>
  </si>
  <si>
    <t>Tribal Thermostat Multi Family Commercial</t>
  </si>
  <si>
    <t>Non-Tribal Clothes Dryer Replacements</t>
  </si>
  <si>
    <t>Tribal Clothes Dryer Replacements</t>
  </si>
  <si>
    <t>Non-Tribal Ducted Heat Pumps Single Family</t>
  </si>
  <si>
    <t>Non-Tribal Ducted Heat Pumps Manufactured</t>
  </si>
  <si>
    <t>Tribal Ducted Heat Pumps Single Family</t>
  </si>
  <si>
    <t>Tribal Ducted Heat Pumps Manufactured</t>
  </si>
  <si>
    <t>Non-Tribal Central Air Conditioner Single Family</t>
  </si>
  <si>
    <t>Non-Tribal Central Air Conditioner Manufactured</t>
  </si>
  <si>
    <t>Tribal Central Air Conditioner Single Family</t>
  </si>
  <si>
    <t>Tribal Central Air Conditioner Manufactured</t>
  </si>
  <si>
    <t>Non-Tribal Thermostat Residential</t>
  </si>
  <si>
    <t>Tribal Thermostat Residential</t>
  </si>
  <si>
    <t>Non-Tribal Manufactured Home Replacement</t>
  </si>
  <si>
    <t>Tribal Manufactured Home Replacement</t>
  </si>
  <si>
    <t>CMPSL82155</t>
  </si>
  <si>
    <t>CMPSL82156</t>
  </si>
  <si>
    <t>CMPSL82157</t>
  </si>
  <si>
    <t>CMPSL82158</t>
  </si>
  <si>
    <t>CMPSL82159</t>
  </si>
  <si>
    <t>CMPSL82160</t>
  </si>
  <si>
    <t>RMPSL81165</t>
  </si>
  <si>
    <t>RMPSL81166</t>
  </si>
  <si>
    <t>RMPSL81167</t>
  </si>
  <si>
    <t>RMPSL81168</t>
  </si>
  <si>
    <t>RMPSL81169</t>
  </si>
  <si>
    <t>RMPSL81170</t>
  </si>
  <si>
    <t>RMPSL81171</t>
  </si>
  <si>
    <t>RMPSL81172</t>
  </si>
  <si>
    <t>RMPSL81173</t>
  </si>
  <si>
    <t>RMPSL81174</t>
  </si>
  <si>
    <t>RMPSL81175</t>
  </si>
  <si>
    <t>RMPSL81176</t>
  </si>
  <si>
    <t>RMPSL81177</t>
  </si>
  <si>
    <t>RMPSL81178</t>
  </si>
  <si>
    <t>RMPSL81179</t>
  </si>
  <si>
    <t>RMPSL81180</t>
  </si>
  <si>
    <t>Commercial</t>
  </si>
  <si>
    <t>Managed Program</t>
  </si>
  <si>
    <t>Category</t>
  </si>
  <si>
    <t>Weatherization</t>
  </si>
  <si>
    <t>Lighting</t>
  </si>
  <si>
    <t>Appliance</t>
  </si>
  <si>
    <t>Water Heating</t>
  </si>
  <si>
    <t>Manufactured Home Replacement</t>
  </si>
  <si>
    <t>Project Category</t>
  </si>
  <si>
    <t>HVAC_Residential</t>
  </si>
  <si>
    <t>HVAC_Commercial</t>
  </si>
  <si>
    <t>Water_Heating</t>
  </si>
  <si>
    <t>Manufactured_Home_Replacement</t>
  </si>
  <si>
    <r>
      <t xml:space="preserve">BPA FY Quarter 
</t>
    </r>
    <r>
      <rPr>
        <i/>
        <sz val="10"/>
        <color theme="1" tint="0.34998626667073579"/>
        <rFont val="Calibri"/>
        <family val="2"/>
      </rPr>
      <t>(Auto-populates)</t>
    </r>
  </si>
  <si>
    <r>
      <t xml:space="preserve">BPA FY
</t>
    </r>
    <r>
      <rPr>
        <i/>
        <sz val="10"/>
        <color theme="1" tint="0.34998626667073579"/>
        <rFont val="Calibri"/>
        <family val="2"/>
      </rPr>
      <t>(Auto-populates)</t>
    </r>
  </si>
  <si>
    <r>
      <rPr>
        <b/>
        <sz val="12"/>
        <color indexed="8"/>
        <rFont val="Calibri"/>
        <family val="2"/>
      </rPr>
      <t xml:space="preserve">Home's Service Utility </t>
    </r>
    <r>
      <rPr>
        <i/>
        <sz val="10"/>
        <color indexed="8"/>
        <rFont val="Calibri"/>
        <family val="2"/>
      </rPr>
      <t>(Serving utility of residence. Choose from drop-down or type in.)</t>
    </r>
  </si>
  <si>
    <r>
      <rPr>
        <b/>
        <sz val="12"/>
        <color indexed="8"/>
        <rFont val="Calibri"/>
        <family val="2"/>
      </rPr>
      <t>Completion Date</t>
    </r>
    <r>
      <rPr>
        <b/>
        <sz val="14"/>
        <color indexed="8"/>
        <rFont val="Calibri"/>
        <family val="2"/>
      </rPr>
      <t xml:space="preserve">
</t>
    </r>
    <r>
      <rPr>
        <i/>
        <sz val="10"/>
        <color indexed="8"/>
        <rFont val="Calibri"/>
        <family val="2"/>
      </rPr>
      <t>(Project date or last date of qrtr the work was completed in.)</t>
    </r>
  </si>
  <si>
    <t>Non-Tribal Weatherization Multifamily</t>
  </si>
  <si>
    <t>Non-Tribal LED units</t>
  </si>
  <si>
    <t xml:space="preserve">Tribal LED units </t>
  </si>
  <si>
    <t>Non-Tribal Refrigerator</t>
  </si>
  <si>
    <t>Non-Tribal Ductless Heat Pumps Multifamily</t>
  </si>
  <si>
    <t>Non-Tribal HPWH Units</t>
  </si>
  <si>
    <r>
      <rPr>
        <b/>
        <sz val="12"/>
        <color rgb="FFC00000"/>
        <rFont val="Calibri"/>
        <family val="2"/>
      </rPr>
      <t xml:space="preserve">Required: </t>
    </r>
    <r>
      <rPr>
        <b/>
        <sz val="12"/>
        <color indexed="8"/>
        <rFont val="Calibri"/>
        <family val="2"/>
      </rPr>
      <t xml:space="preserve">
Mark if Previously Reported to BPA (Yes/No)</t>
    </r>
  </si>
  <si>
    <t>Non-Tribal Ducted Heat Pumps Multifamily Commercial</t>
  </si>
  <si>
    <t>Tribal Ducted Heat Pumps Multifamily Commercial</t>
  </si>
  <si>
    <t>Non-Tribal Thermostat Multifamily Commercial</t>
  </si>
  <si>
    <t>Non-Tribal Ductless Heat Pumps Multifamily Commercial</t>
  </si>
  <si>
    <t>Tribal Ductless Heat Pumps Multifamily Commercial</t>
  </si>
  <si>
    <t>Tribal Weatherization Multifamily</t>
  </si>
  <si>
    <t>Tribal Refrigerator</t>
  </si>
  <si>
    <t>Non-Tribal Clothes Washer</t>
  </si>
  <si>
    <t>Tribal Clothes Washer</t>
  </si>
  <si>
    <t>Tribal Ductless Heat Pumps Multifamily</t>
  </si>
  <si>
    <t>Tribal HPWH Units</t>
  </si>
  <si>
    <t>Non-Tribal Packaged Terminal Heat Pumps Multifamily</t>
  </si>
  <si>
    <t>Tribal Packaged Terminal Heat Pumps Multifamily</t>
  </si>
  <si>
    <r>
      <t xml:space="preserve">Sector
</t>
    </r>
    <r>
      <rPr>
        <sz val="10"/>
        <color theme="1" tint="0.34998626667073579"/>
        <rFont val="Calibri"/>
        <family val="2"/>
      </rPr>
      <t>(Auto-populates)</t>
    </r>
  </si>
  <si>
    <r>
      <t xml:space="preserve">BPA Program
</t>
    </r>
    <r>
      <rPr>
        <sz val="10"/>
        <color theme="1" tint="0.34998626667073579"/>
        <rFont val="Calibri"/>
        <family val="2"/>
      </rPr>
      <t>(Auto-populates)</t>
    </r>
  </si>
  <si>
    <r>
      <t xml:space="preserve">Reference Number 
</t>
    </r>
    <r>
      <rPr>
        <i/>
        <sz val="10"/>
        <color theme="1" tint="0.34998626667073579"/>
        <rFont val="Calibri"/>
        <family val="2"/>
      </rPr>
      <t>(For BPA use only; auto-populates.)</t>
    </r>
  </si>
  <si>
    <r>
      <t xml:space="preserve">Total Savings 
</t>
    </r>
    <r>
      <rPr>
        <sz val="10"/>
        <color theme="1" tint="0.34998626667073579"/>
        <rFont val="Calibri"/>
        <family val="2"/>
      </rPr>
      <t>(Busbar kWh; a</t>
    </r>
    <r>
      <rPr>
        <i/>
        <sz val="10"/>
        <color theme="1" tint="0.34998626667073579"/>
        <rFont val="Calibri"/>
        <family val="2"/>
      </rPr>
      <t>uto-populates)</t>
    </r>
  </si>
  <si>
    <r>
      <t xml:space="preserve">Upload Grouping Name (BEETS Project Name)  
</t>
    </r>
    <r>
      <rPr>
        <sz val="10"/>
        <color theme="1" tint="0.34998626667073579"/>
        <rFont val="Calibri"/>
        <family val="2"/>
      </rPr>
      <t>(Auto-populates)</t>
    </r>
  </si>
  <si>
    <r>
      <t>Comments</t>
    </r>
    <r>
      <rPr>
        <sz val="10"/>
        <color theme="1" tint="0.34998626667073579"/>
        <rFont val="Calibri"/>
        <family val="2"/>
      </rPr>
      <t xml:space="preserve"> 
(Auto-populates)</t>
    </r>
  </si>
  <si>
    <r>
      <t xml:space="preserve">Project Category
</t>
    </r>
    <r>
      <rPr>
        <i/>
        <sz val="11"/>
        <color rgb="FF000000"/>
        <rFont val="Calibri"/>
        <family val="2"/>
      </rPr>
      <t>Choose from drop-down</t>
    </r>
  </si>
  <si>
    <r>
      <rPr>
        <b/>
        <sz val="12"/>
        <color theme="1" tint="0.34998626667073579"/>
        <rFont val="Calibri"/>
        <family val="2"/>
      </rPr>
      <t>Service Program</t>
    </r>
    <r>
      <rPr>
        <b/>
        <sz val="14"/>
        <color theme="1" tint="0.34998626667073579"/>
        <rFont val="Calibri"/>
        <family val="2"/>
      </rPr>
      <t xml:space="preserve"> </t>
    </r>
    <r>
      <rPr>
        <sz val="10"/>
        <color theme="1" tint="0.34998626667073579"/>
        <rFont val="Calibri"/>
        <family val="2"/>
      </rPr>
      <t>(Always "State Low Income"; Auto-populates)</t>
    </r>
  </si>
  <si>
    <t>City of Albion</t>
  </si>
  <si>
    <t>City of Bonners Ferry</t>
  </si>
  <si>
    <t>City of Burley</t>
  </si>
  <si>
    <t>City of Declo</t>
  </si>
  <si>
    <t>City of Heyburn</t>
  </si>
  <si>
    <t>City of Idaho Falls</t>
  </si>
  <si>
    <t>City of Minidoka</t>
  </si>
  <si>
    <t>City of Plummer</t>
  </si>
  <si>
    <t>City of Rupert</t>
  </si>
  <si>
    <t>City of Soda Springs</t>
  </si>
  <si>
    <t>City of Weiser</t>
  </si>
  <si>
    <t>Clearwater Power Company</t>
  </si>
  <si>
    <t>East End Mutual Electric Company, LTD</t>
  </si>
  <si>
    <t>Fall River Rural Electric Cooperative, Inc.</t>
  </si>
  <si>
    <t>Farmers Electric Company, LTD</t>
  </si>
  <si>
    <t>Idaho County Light &amp; Power Cooperative Association, Inc.</t>
  </si>
  <si>
    <t>Kootenai Electric Cooperative, Inc.</t>
  </si>
  <si>
    <t>Lost River Electric Cooperative, Inc.</t>
  </si>
  <si>
    <t>Northern Lights, Inc.</t>
  </si>
  <si>
    <t>Raft River Rural Electric Cooperative, Inc.</t>
  </si>
  <si>
    <t>Riverside Electric Company, LTD</t>
  </si>
  <si>
    <t>Salmon River Electric Cooperative, Inc.</t>
  </si>
  <si>
    <t>South Side Electric, Inc.</t>
  </si>
  <si>
    <t>United Electric Co-op, Inc.</t>
  </si>
  <si>
    <t>City of Troy</t>
  </si>
  <si>
    <t>Flathead Electric Cooperative, Inc.</t>
  </si>
  <si>
    <t>Glacier Electric Cooperative, Inc.</t>
  </si>
  <si>
    <t>Lincoln Electric Cooperative, Inc.</t>
  </si>
  <si>
    <t>Mission Valley Power</t>
  </si>
  <si>
    <t>Missoula Electric Cooperative, Inc.</t>
  </si>
  <si>
    <t>Ravalli County Electric Cooperative, Inc.</t>
  </si>
  <si>
    <t>Vigilante Electric Cooperative, Inc.</t>
  </si>
  <si>
    <t>Blachly-Lane Electric Cooperative</t>
  </si>
  <si>
    <t>Canby Utility Board</t>
  </si>
  <si>
    <t>Central Electric Cooperative, Inc.</t>
  </si>
  <si>
    <t>Central Lincoln People's Utility District</t>
  </si>
  <si>
    <t>City of Ashland</t>
  </si>
  <si>
    <t>City of Bandon</t>
  </si>
  <si>
    <t>City of Cascade Locks</t>
  </si>
  <si>
    <t>City of Drain</t>
  </si>
  <si>
    <t>City of Forest Grove</t>
  </si>
  <si>
    <t>City of Hermiston</t>
  </si>
  <si>
    <t>City of Milton-Freewater</t>
  </si>
  <si>
    <t>City of Monmouth</t>
  </si>
  <si>
    <t>Clatskanie People's Utility District</t>
  </si>
  <si>
    <t>Columbia Basin Electric Cooperative, Inc.</t>
  </si>
  <si>
    <t>Columbia Power Cooperative Association</t>
  </si>
  <si>
    <t>Columbia River People's Utility District</t>
  </si>
  <si>
    <t>Consumers Power, Inc.</t>
  </si>
  <si>
    <t>Coos-Curry Electric Cooperative, Inc.</t>
  </si>
  <si>
    <t>Douglas Electric Cooperative, Inc.</t>
  </si>
  <si>
    <t>Emerald People's Utility District</t>
  </si>
  <si>
    <t>Harney Electric Cooperative, Inc.</t>
  </si>
  <si>
    <t>Hood River Electric Cooperative</t>
  </si>
  <si>
    <t>Lane Electric Cooperative, Inc.</t>
  </si>
  <si>
    <t>Midstate Electric Cooperative, Inc.</t>
  </si>
  <si>
    <t>Northern Wasco County People's Utility District</t>
  </si>
  <si>
    <t>Oregon Trail Electric Consumers Cooperative, Inc.</t>
  </si>
  <si>
    <t>Salem Electric</t>
  </si>
  <si>
    <t>The City of McMinnville</t>
  </si>
  <si>
    <t>Tillamook People's Utility District</t>
  </si>
  <si>
    <t>Umatilla Electric Cooperative</t>
  </si>
  <si>
    <t>Umpqua Indian Utility Cooperative</t>
  </si>
  <si>
    <t>US DOE Natl Energy Technology Lab</t>
  </si>
  <si>
    <t>Wasco Electric Cooperative, Inc.</t>
  </si>
  <si>
    <t>West Oregon Electric Cooperative, Inc.</t>
  </si>
  <si>
    <t>Benton Rural Electric Association</t>
  </si>
  <si>
    <t>Big Bend Electric Cooperative</t>
  </si>
  <si>
    <t>City of Blaine</t>
  </si>
  <si>
    <t>City of Centralia</t>
  </si>
  <si>
    <t>City of Cheney</t>
  </si>
  <si>
    <t>City of Chewelah</t>
  </si>
  <si>
    <t>City of Ellensburg</t>
  </si>
  <si>
    <t>City of McCleary</t>
  </si>
  <si>
    <t>City of Milton</t>
  </si>
  <si>
    <t>City of Port Angeles</t>
  </si>
  <si>
    <t>City of Richland, Washington</t>
  </si>
  <si>
    <t>City of Seattle, City Light Dept</t>
  </si>
  <si>
    <t>City of Sumas</t>
  </si>
  <si>
    <t>Clark Public Utilities</t>
  </si>
  <si>
    <t>Columbia Rural Electric Association</t>
  </si>
  <si>
    <t>Consolidated Irrigation District No. 19</t>
  </si>
  <si>
    <t>Elmhurst Mutual Power &amp; Light Company</t>
  </si>
  <si>
    <t>Fairchild Air Force Base</t>
  </si>
  <si>
    <t>Inland Power &amp; Light Company</t>
  </si>
  <si>
    <t>Kalispel Indian Community of the Kalispel Reservation</t>
  </si>
  <si>
    <t>Lakeview Light &amp; Power Company</t>
  </si>
  <si>
    <t>Modern Electric Water Company</t>
  </si>
  <si>
    <t>Nespelem Valley Electric Cooperative, Inc.</t>
  </si>
  <si>
    <t>Okanogan County Electric Cooperative, Inc.</t>
  </si>
  <si>
    <t>Okanogan County Public Utility District No. 1</t>
  </si>
  <si>
    <t>Orcas Power &amp; Light Cooperative</t>
  </si>
  <si>
    <t>Parkland Light &amp; Water Company</t>
  </si>
  <si>
    <t>Pend Oreille County PUD No. 1</t>
  </si>
  <si>
    <t>Port of Seattle - Seattle-Tacoma International Airport</t>
  </si>
  <si>
    <t>Public Utility District #1 of Skamania County</t>
  </si>
  <si>
    <t>Public Utility District No 1 of Whatcom County</t>
  </si>
  <si>
    <t>Public Utility District No. 1 of Asotin County</t>
  </si>
  <si>
    <t>Public Utility District No. 1 of Benton County</t>
  </si>
  <si>
    <t>Public Utility District No. 1 of Clallam County</t>
  </si>
  <si>
    <t>Public Utility District No. 1 of Cowlitz County</t>
  </si>
  <si>
    <t>Public Utility District No. 1 of Ferry County</t>
  </si>
  <si>
    <t>Public Utility District No. 1 of Franklin County</t>
  </si>
  <si>
    <t>Public Utility District No. 1 of Grays Harbor County Washington</t>
  </si>
  <si>
    <t>Public Utility District No. 1 of Kittitas County</t>
  </si>
  <si>
    <t>Public Utility District No. 1 of Klickitat County</t>
  </si>
  <si>
    <t>Public Utility District No. 1 of Lewis County</t>
  </si>
  <si>
    <t>Public Utility District No. 1 of Mason County</t>
  </si>
  <si>
    <t>Public Utility District No. 1 of Snohomish County</t>
  </si>
  <si>
    <t>Public Utility District No. 1 of Wahkiakum County</t>
  </si>
  <si>
    <t>Public Utility District No. 2 of Grant County, Washington</t>
  </si>
  <si>
    <t>Public Utility District No. 2 of Pacific County</t>
  </si>
  <si>
    <t>Public Utility District No. 3 of Mason County</t>
  </si>
  <si>
    <t>Public Utility District No.1 of Jefferson County</t>
  </si>
  <si>
    <t>Tanner Electric Cooperative</t>
  </si>
  <si>
    <t>Town of Coulee Dam</t>
  </si>
  <si>
    <t>Town of Eatonville</t>
  </si>
  <si>
    <t>Town of Steilacoom</t>
  </si>
  <si>
    <t>Vera Water &amp; Power</t>
  </si>
  <si>
    <t>State Income Qualified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</si>
</sst>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b/>
      <sz val="12"/>
      <color theme="1" tint="0.34998626667073579"/>
      <name val="Calibri"/>
      <family val="2"/>
    </font>
    <font>
      <b/>
      <sz val="14"/>
      <color theme="1" tint="0.34998626667073579"/>
      <name val="Calibri"/>
      <family val="2"/>
    </font>
    <font>
      <sz val="11"/>
      <color theme="1" tint="0.34998626667073579"/>
      <name val="Calibri"/>
      <family val="2"/>
      <scheme val="minor"/>
    </font>
    <font>
      <sz val="10"/>
      <color theme="1" tint="0.34998626667073579"/>
      <name val="Calibri"/>
      <family val="2"/>
    </font>
    <font>
      <i/>
      <sz val="10"/>
      <color theme="1" tint="0.34998626667073579"/>
      <name val="Calibri"/>
      <family val="2"/>
    </font>
    <font>
      <i/>
      <sz val="11"/>
      <color rgb="FF000000"/>
      <name val="Calibri"/>
      <family val="2"/>
    </font>
    <font>
      <sz val="11"/>
      <color theme="1" tint="0.249977111117893"/>
      <name val="Calibri"/>
      <family val="2"/>
      <scheme val="minor"/>
    </font>
    <font>
      <i/>
      <sz val="10"/>
      <color indexed="8"/>
      <name val="Calibri"/>
      <family val="2"/>
    </font>
    <font>
      <b/>
      <sz val="12"/>
      <color rgb="FFC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E0E0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51">
    <xf numFmtId="0" fontId="0" fillId="0" borderId="0" xfId="0"/>
    <xf numFmtId="0" fontId="0" fillId="3" borderId="0" xfId="0" applyFill="1"/>
    <xf numFmtId="0" fontId="7" fillId="0" borderId="0" xfId="0" applyFont="1"/>
    <xf numFmtId="164" fontId="4" fillId="4" borderId="2" xfId="1" applyNumberFormat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14" fontId="3" fillId="4" borderId="2" xfId="1" applyNumberFormat="1" applyFont="1" applyFill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6" fillId="0" borderId="2" xfId="0" applyFont="1" applyBorder="1"/>
    <xf numFmtId="14" fontId="6" fillId="0" borderId="2" xfId="0" applyNumberFormat="1" applyFont="1" applyBorder="1"/>
    <xf numFmtId="0" fontId="0" fillId="0" borderId="2" xfId="0" applyBorder="1"/>
    <xf numFmtId="0" fontId="0" fillId="5" borderId="2" xfId="0" applyFill="1" applyBorder="1"/>
    <xf numFmtId="14" fontId="0" fillId="5" borderId="2" xfId="0" applyNumberFormat="1" applyFill="1" applyBorder="1"/>
    <xf numFmtId="0" fontId="10" fillId="0" borderId="2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6" borderId="0" xfId="0" applyFill="1"/>
    <xf numFmtId="0" fontId="6" fillId="0" borderId="2" xfId="0" applyFont="1" applyBorder="1" applyAlignment="1">
      <alignment horizontal="left"/>
    </xf>
    <xf numFmtId="0" fontId="5" fillId="2" borderId="1" xfId="2" applyFont="1" applyFill="1" applyBorder="1" applyAlignment="1">
      <alignment horizontal="center" vertical="center" wrapText="1"/>
    </xf>
    <xf numFmtId="0" fontId="1" fillId="0" borderId="0" xfId="2"/>
    <xf numFmtId="0" fontId="0" fillId="0" borderId="0" xfId="0" applyAlignment="1">
      <alignment wrapText="1"/>
    </xf>
    <xf numFmtId="0" fontId="1" fillId="0" borderId="0" xfId="2" applyAlignment="1">
      <alignment wrapText="1"/>
    </xf>
    <xf numFmtId="0" fontId="0" fillId="0" borderId="0" xfId="2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2" applyAlignment="1">
      <alignment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vertical="center" wrapText="1"/>
    </xf>
    <xf numFmtId="0" fontId="6" fillId="0" borderId="2" xfId="0" applyFont="1" applyBorder="1" applyAlignment="1">
      <alignment horizontal="center"/>
    </xf>
    <xf numFmtId="0" fontId="6" fillId="0" borderId="2" xfId="2" applyFont="1" applyBorder="1" applyAlignment="1">
      <alignment vertical="center" wrapText="1"/>
    </xf>
    <xf numFmtId="0" fontId="6" fillId="0" borderId="1" xfId="0" applyFont="1" applyBorder="1"/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right" vertical="center" wrapText="1"/>
    </xf>
    <xf numFmtId="0" fontId="6" fillId="7" borderId="1" xfId="0" applyFont="1" applyFill="1" applyBorder="1" applyAlignment="1">
      <alignment vertical="center" wrapText="1"/>
    </xf>
    <xf numFmtId="0" fontId="6" fillId="8" borderId="2" xfId="0" applyFont="1" applyFill="1" applyBorder="1" applyAlignment="1">
      <alignment horizontal="left"/>
    </xf>
    <xf numFmtId="0" fontId="10" fillId="8" borderId="2" xfId="0" applyFont="1" applyFill="1" applyBorder="1" applyAlignment="1">
      <alignment horizontal="center"/>
    </xf>
    <xf numFmtId="164" fontId="8" fillId="9" borderId="2" xfId="1" applyNumberFormat="1" applyFont="1" applyFill="1" applyBorder="1" applyAlignment="1">
      <alignment horizontal="center" vertical="center" wrapText="1"/>
    </xf>
    <xf numFmtId="164" fontId="9" fillId="9" borderId="2" xfId="1" applyNumberFormat="1" applyFont="1" applyFill="1" applyBorder="1" applyAlignment="1">
      <alignment horizontal="center" vertical="center" wrapText="1"/>
    </xf>
    <xf numFmtId="0" fontId="14" fillId="9" borderId="2" xfId="0" applyFont="1" applyFill="1" applyBorder="1" applyAlignment="1">
      <alignment horizontal="center"/>
    </xf>
    <xf numFmtId="0" fontId="14" fillId="9" borderId="2" xfId="0" applyFont="1" applyFill="1" applyBorder="1"/>
    <xf numFmtId="0" fontId="10" fillId="9" borderId="2" xfId="0" applyFont="1" applyFill="1" applyBorder="1" applyAlignment="1">
      <alignment horizontal="center"/>
    </xf>
    <xf numFmtId="0" fontId="10" fillId="9" borderId="2" xfId="0" applyFont="1" applyFill="1" applyBorder="1"/>
    <xf numFmtId="1" fontId="8" fillId="9" borderId="2" xfId="1" applyNumberFormat="1" applyFont="1" applyFill="1" applyBorder="1" applyAlignment="1">
      <alignment horizontal="center" vertical="center" wrapText="1"/>
    </xf>
    <xf numFmtId="0" fontId="8" fillId="9" borderId="2" xfId="1" applyFont="1" applyFill="1" applyBorder="1" applyAlignment="1">
      <alignment horizontal="center" vertical="center" wrapText="1"/>
    </xf>
    <xf numFmtId="0" fontId="10" fillId="9" borderId="3" xfId="0" applyFont="1" applyFill="1" applyBorder="1"/>
    <xf numFmtId="14" fontId="10" fillId="9" borderId="2" xfId="0" applyNumberFormat="1" applyFont="1" applyFill="1" applyBorder="1"/>
    <xf numFmtId="0" fontId="10" fillId="9" borderId="4" xfId="0" applyFont="1" applyFill="1" applyBorder="1" applyAlignment="1">
      <alignment horizontal="center"/>
    </xf>
    <xf numFmtId="43" fontId="10" fillId="9" borderId="2" xfId="0" applyNumberFormat="1" applyFont="1" applyFill="1" applyBorder="1" applyAlignment="1">
      <alignment horizontal="center"/>
    </xf>
    <xf numFmtId="43" fontId="10" fillId="9" borderId="2" xfId="0" applyNumberFormat="1" applyFont="1" applyFill="1" applyBorder="1"/>
    <xf numFmtId="43" fontId="14" fillId="9" borderId="2" xfId="0" applyNumberFormat="1" applyFont="1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6" fillId="0" borderId="2" xfId="2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5">
    <cellStyle name="Comma 2" xfId="3" xr:uid="{00000000-0005-0000-0000-000000000000}"/>
    <cellStyle name="Normal" xfId="0" builtinId="0"/>
    <cellStyle name="Normal 2" xfId="2" xr:uid="{00000000-0005-0000-0000-000002000000}"/>
    <cellStyle name="Normal 4" xfId="4" xr:uid="{00000000-0005-0000-0000-000003000000}"/>
    <cellStyle name="Normal_Sheet1" xfId="1" xr:uid="{00000000-0005-0000-0000-000004000000}"/>
  </cellStyles>
  <dxfs count="0"/>
  <tableStyles count="0" defaultTableStyle="TableStyleMedium2" defaultPivotStyle="PivotStyleLight16"/>
  <colors>
    <mruColors>
      <color rgb="FFFCE0E0"/>
      <color rgb="FFFBD7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0"/>
  <sheetViews>
    <sheetView tabSelected="1" zoomScaleNormal="100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N3" sqref="N3"/>
    </sheetView>
  </sheetViews>
  <sheetFormatPr defaultRowHeight="15" x14ac:dyDescent="0.25"/>
  <cols>
    <col min="1" max="1" width="5.28515625" style="38" customWidth="1"/>
    <col min="2" max="2" width="21.140625" style="39" customWidth="1"/>
    <col min="3" max="3" width="13.140625" style="10" customWidth="1"/>
    <col min="4" max="4" width="31.5703125" style="10" customWidth="1"/>
    <col min="5" max="5" width="18.7109375" style="11" customWidth="1"/>
    <col min="6" max="6" width="10.5703125" style="43" customWidth="1"/>
    <col min="7" max="7" width="9.7109375" style="38" customWidth="1"/>
    <col min="8" max="8" width="20.42578125" style="39" hidden="1" customWidth="1"/>
    <col min="9" max="9" width="11.7109375" style="39" hidden="1" customWidth="1"/>
    <col min="10" max="10" width="18.85546875" style="12" customWidth="1"/>
    <col min="11" max="11" width="50.85546875" style="12" customWidth="1"/>
    <col min="12" max="12" width="18.5703125" style="43" customWidth="1"/>
    <col min="13" max="13" width="10.85546875" style="9" customWidth="1"/>
    <col min="14" max="14" width="14.28515625" style="46" customWidth="1"/>
    <col min="15" max="15" width="19.5703125" style="12" customWidth="1"/>
    <col min="16" max="16" width="56" style="48" customWidth="1"/>
    <col min="17" max="17" width="57.85546875" style="48" customWidth="1"/>
    <col min="18" max="21" width="18.42578125" customWidth="1"/>
  </cols>
  <sheetData>
    <row r="1" spans="1:17" s="13" customFormat="1" ht="65.25" customHeight="1" x14ac:dyDescent="0.25">
      <c r="A1" s="34" t="s">
        <v>55</v>
      </c>
      <c r="B1" s="35" t="s">
        <v>137</v>
      </c>
      <c r="C1" s="3" t="s">
        <v>17</v>
      </c>
      <c r="D1" s="4" t="s">
        <v>108</v>
      </c>
      <c r="E1" s="5" t="s">
        <v>109</v>
      </c>
      <c r="F1" s="40" t="s">
        <v>106</v>
      </c>
      <c r="G1" s="40" t="s">
        <v>107</v>
      </c>
      <c r="H1" s="41" t="s">
        <v>131</v>
      </c>
      <c r="I1" s="41" t="s">
        <v>130</v>
      </c>
      <c r="J1" s="6" t="s">
        <v>136</v>
      </c>
      <c r="K1" s="6" t="s">
        <v>53</v>
      </c>
      <c r="L1" s="40" t="s">
        <v>132</v>
      </c>
      <c r="M1" s="6" t="s">
        <v>45</v>
      </c>
      <c r="N1" s="41" t="s">
        <v>133</v>
      </c>
      <c r="O1" s="6" t="s">
        <v>116</v>
      </c>
      <c r="P1" s="41" t="s">
        <v>134</v>
      </c>
      <c r="Q1" s="41" t="s">
        <v>135</v>
      </c>
    </row>
    <row r="2" spans="1:17" s="2" customFormat="1" x14ac:dyDescent="0.25">
      <c r="A2" s="36">
        <f>IF(B2&lt;&gt;"",ROW(B1),"")</f>
        <v>1</v>
      </c>
      <c r="B2" s="37" t="s">
        <v>257</v>
      </c>
      <c r="C2" s="7" t="s">
        <v>19</v>
      </c>
      <c r="D2" s="7" t="s">
        <v>163</v>
      </c>
      <c r="E2" s="8">
        <v>117610</v>
      </c>
      <c r="F2" s="38" t="str">
        <f>IF(E2=FALSE,"",IF(MONTH(E2)=10,"Q1",IF(MONTH(E2)=11,"Q1",IF(MONTH(E2)=12,"Q1",IF(MONTH(E2)=1,"Q2",IF(MONTH(E2)=2,"Q2",IF(MONTH(E2)=3,"Q2",IF(MONTH(E2)=4,"Q3",IF(MONTH(E2)=5,"Q3",IF(MONTH(E2)=6,"Q3",IF(MONTH(E2)=7,"Q4",IF(MONTH(E2)=8,"Q4",IF(MONTH(E2)=9,"Q4","error")))))))))))))</f>
        <v>Q2</v>
      </c>
      <c r="G2" s="38">
        <f>IF(YEAR(E2)&gt;1980,IF(MONTH(E2)&gt;9,YEAR(E2)+1,YEAR(E2)),"")</f>
        <v>2222</v>
      </c>
      <c r="H2" s="39" t="str">
        <f>IF(ISERROR(VLOOKUP(L2,'RefNo Measure List'!$B$2:$E$60,2,FALSE)),"",VLOOKUP(L2,'RefNo Measure List'!$B$2:$E$60,2,FALSE))</f>
        <v>State Income Qualified</v>
      </c>
      <c r="I2" s="42" t="str">
        <f>IF(ISERROR(VLOOKUP(K2,'RefNo Measure List'!$A$2:$E$60,5,FALSE)),"",VLOOKUP(K2,'RefNo Measure List'!$A$2:$E$60,5,FALSE))</f>
        <v>Residential</v>
      </c>
      <c r="J2" s="15" t="s">
        <v>102</v>
      </c>
      <c r="K2" s="15" t="s">
        <v>15</v>
      </c>
      <c r="L2" s="44" t="str">
        <f>IF(ISERROR(VLOOKUP(K2,'RefNo Measure List'!$A$1:$E$60,2,FALSE)),"",VLOOKUP(K2,'RefNo Measure List'!$A$1:$C$60,2,FALSE))</f>
        <v>RMPSL81143</v>
      </c>
      <c r="M2" s="26">
        <v>55</v>
      </c>
      <c r="N2" s="45">
        <f>IF((B2)="State Income Qualified",M2*(VLOOKUP(L2,'RefNo Measure List'!$B$2:$J$60,9,FALSE)),"")</f>
        <v>122430</v>
      </c>
      <c r="O2" s="32"/>
      <c r="P2" s="47" t="str">
        <f>IF(C2&lt;&gt;"",(CONCATENATE("Income Qualified Savings Upload"," ",F2," ",G2)))</f>
        <v>Income Qualified Savings Upload Q2 2222</v>
      </c>
      <c r="Q2" s="47" t="str">
        <f>IF(C2&lt;&gt;"",(CONCATENATE(C2," ","EEIQ Grant"," ",D2)))</f>
        <v>Montana EEIQ Grant Flathead Electric Cooperative, Inc.</v>
      </c>
    </row>
    <row r="3" spans="1:17" x14ac:dyDescent="0.25">
      <c r="A3" s="36">
        <f t="shared" ref="A3:A66" si="0">IF(B3&lt;&gt;"",ROW(B2),"")</f>
        <v>2</v>
      </c>
      <c r="B3" s="37" t="s">
        <v>257</v>
      </c>
      <c r="C3" s="7"/>
      <c r="D3" s="7"/>
      <c r="E3" s="8"/>
      <c r="F3" s="36" t="str">
        <f>IF(E3=FALSE,"",IF(MONTH(E3)=10,"Q1",IF(MONTH(E3)=11,"Q1",IF(MONTH(E3)=12,"Q1",IF(MONTH(E3)=1,"Q2",IF(MONTH(E3)=2,"Q2",IF(MONTH(E3)=3,"Q2",IF(MONTH(E3)=4,"Q3",IF(MONTH(E3)=5,"Q3",IF(MONTH(E3)=6,"Q3",IF(MONTH(E3)=7,"Q4",IF(MONTH(E3)=8,"Q4",IF(MONTH(E3)=9,"Q4","error")))))))))))))</f>
        <v/>
      </c>
      <c r="G3" s="36" t="str">
        <f>IF(YEAR(E3)&gt;1980,IF(MONTH(E3)&gt;9,YEAR(E3)+1,YEAR(E3)),"")</f>
        <v/>
      </c>
      <c r="H3" s="39" t="str">
        <f>IF(ISERROR(VLOOKUP(L3,'RefNo Measure List'!$B$2:$E$60,2,FALSE)),"",VLOOKUP(L3,'RefNo Measure List'!$B$2:$E$60,2,FALSE))</f>
        <v/>
      </c>
      <c r="I3" s="42" t="str">
        <f>IF(ISERROR(VLOOKUP(K3,'RefNo Measure List'!$A$2:$E$60,5,FALSE)),"",VLOOKUP(K3,'RefNo Measure List'!$A$2:$E$60,5,FALSE))</f>
        <v/>
      </c>
      <c r="J3" s="15"/>
      <c r="K3" s="15"/>
      <c r="L3" s="44" t="str">
        <f>IF(ISERROR(VLOOKUP(K3,'RefNo Measure List'!$A$1:$E$60,2,FALSE)),"",VLOOKUP(K3,'RefNo Measure List'!$A$1:$C$60,2,FALSE))</f>
        <v/>
      </c>
      <c r="M3" s="26"/>
      <c r="N3" s="45" t="e">
        <f>IF((B3)="State Income Qualified",M3*(VLOOKUP(L3,'RefNo Measure List'!$B$2:$J$60,9,FALSE)),"")</f>
        <v>#N/A</v>
      </c>
      <c r="O3" s="32"/>
      <c r="P3" s="47" t="b">
        <f t="shared" ref="P3:P66" si="1">IF(C3&lt;&gt;"",(CONCATENATE("Income Qualified Savings Upload"," ",F3," ",G3)))</f>
        <v>0</v>
      </c>
      <c r="Q3" s="47" t="b">
        <f t="shared" ref="Q3:Q66" si="2">IF(C3&lt;&gt;"",(CONCATENATE(C3," ","EEIQ Grant"," ",D3)))</f>
        <v>0</v>
      </c>
    </row>
    <row r="4" spans="1:17" x14ac:dyDescent="0.25">
      <c r="A4" s="36">
        <f t="shared" si="0"/>
        <v>3</v>
      </c>
      <c r="B4" s="37" t="s">
        <v>257</v>
      </c>
      <c r="C4" s="7"/>
      <c r="D4" s="7"/>
      <c r="E4" s="8"/>
      <c r="F4" s="36" t="str">
        <f t="shared" ref="F4:F67" si="3">IF(E4=FALSE,"",IF(MONTH(E4)=10,"Q1",IF(MONTH(E4)=11,"Q1",IF(MONTH(E4)=12,"Q1",IF(MONTH(E4)=1,"Q2",IF(MONTH(E4)=2,"Q2",IF(MONTH(E4)=3,"Q2",IF(MONTH(E4)=4,"Q3",IF(MONTH(E4)=5,"Q3",IF(MONTH(E4)=6,"Q3",IF(MONTH(E4)=7,"Q4",IF(MONTH(E4)=8,"Q4",IF(MONTH(E4)=9,"Q4","error")))))))))))))</f>
        <v/>
      </c>
      <c r="G4" s="36" t="str">
        <f t="shared" ref="G4:G66" si="4">IF(YEAR(E4)&gt;1980,IF(MONTH(E4)&gt;9,YEAR(E4)+1,YEAR(E4)),"")</f>
        <v/>
      </c>
      <c r="H4" s="39" t="str">
        <f>IF(ISERROR(VLOOKUP(L4,'RefNo Measure List'!$B$2:$E$60,2,FALSE)),"",VLOOKUP(L4,'RefNo Measure List'!$B$2:$E$60,2,FALSE))</f>
        <v/>
      </c>
      <c r="I4" s="42" t="str">
        <f>IF(ISERROR(VLOOKUP(K4,'RefNo Measure List'!$A$2:$E$60,5,FALSE)),"",VLOOKUP(K4,'RefNo Measure List'!$A$2:$E$60,5,FALSE))</f>
        <v/>
      </c>
      <c r="J4" s="15"/>
      <c r="K4" s="15"/>
      <c r="L4" s="44" t="str">
        <f>IF(ISERROR(VLOOKUP(K4,'RefNo Measure List'!$A$1:$E$60,2,FALSE)),"",VLOOKUP(K4,'RefNo Measure List'!$A$1:$C$60,2,FALSE))</f>
        <v/>
      </c>
      <c r="M4" s="26"/>
      <c r="N4" s="45" t="e">
        <f>IF((B4)="State Income Qualified",M4*(VLOOKUP(L4,'RefNo Measure List'!$B$2:$J$60,9,FALSE)),"")</f>
        <v>#N/A</v>
      </c>
      <c r="O4" s="32"/>
      <c r="P4" s="47" t="b">
        <f t="shared" si="1"/>
        <v>0</v>
      </c>
      <c r="Q4" s="47" t="b">
        <f t="shared" si="2"/>
        <v>0</v>
      </c>
    </row>
    <row r="5" spans="1:17" x14ac:dyDescent="0.25">
      <c r="A5" s="36">
        <f t="shared" si="0"/>
        <v>4</v>
      </c>
      <c r="B5" s="37" t="s">
        <v>257</v>
      </c>
      <c r="C5" s="7"/>
      <c r="D5" s="7"/>
      <c r="E5" s="8"/>
      <c r="F5" s="36" t="str">
        <f>IF(E5=FALSE,"",IF(MONTH(E5)=10,"Q1",IF(MONTH(E5)=11,"Q1",IF(MONTH(E5)=12,"Q1",IF(MONTH(E5)=1,"Q2",IF(MONTH(E5)=2,"Q2",IF(MONTH(E5)=3,"Q2",IF(MONTH(E5)=4,"Q3",IF(MONTH(E5)=5,"Q3",IF(MONTH(E5)=6,"Q3",IF(MONTH(E5)=7,"Q4",IF(MONTH(E5)=8,"Q4",IF(MONTH(E5)=9,"Q4","error")))))))))))))</f>
        <v/>
      </c>
      <c r="G5" s="36" t="str">
        <f>IF(YEAR(E5)&gt;1980,IF(MONTH(E5)&gt;9,YEAR(E5)+1,YEAR(E5)),"")</f>
        <v/>
      </c>
      <c r="H5" s="39" t="str">
        <f>IF(ISERROR(VLOOKUP(L5,'RefNo Measure List'!$B$2:$E$60,2,FALSE)),"",VLOOKUP(L5,'RefNo Measure List'!$B$2:$E$60,2,FALSE))</f>
        <v/>
      </c>
      <c r="I5" s="42" t="str">
        <f>IF(ISERROR(VLOOKUP(K5,'RefNo Measure List'!$A$2:$E$60,5,FALSE)),"",VLOOKUP(K5,'RefNo Measure List'!$A$2:$E$60,5,FALSE))</f>
        <v/>
      </c>
      <c r="J5" s="15"/>
      <c r="K5" s="15"/>
      <c r="L5" s="44" t="str">
        <f>IF(ISERROR(VLOOKUP(K5,'RefNo Measure List'!$A$1:$E$60,2,FALSE)),"",VLOOKUP(K5,'RefNo Measure List'!$A$1:$C$60,2,FALSE))</f>
        <v/>
      </c>
      <c r="M5" s="26"/>
      <c r="N5" s="45" t="e">
        <f>IF((B5)="State Income Qualified",M5*(VLOOKUP(L5,'RefNo Measure List'!$B$2:$J$60,9,FALSE)),"")</f>
        <v>#N/A</v>
      </c>
      <c r="O5" s="32"/>
      <c r="P5" s="47" t="b">
        <f t="shared" si="1"/>
        <v>0</v>
      </c>
      <c r="Q5" s="47" t="b">
        <f t="shared" si="2"/>
        <v>0</v>
      </c>
    </row>
    <row r="6" spans="1:17" x14ac:dyDescent="0.25">
      <c r="A6" s="36">
        <f t="shared" si="0"/>
        <v>5</v>
      </c>
      <c r="B6" s="37" t="s">
        <v>257</v>
      </c>
      <c r="C6" s="7"/>
      <c r="D6" s="7"/>
      <c r="E6" s="8"/>
      <c r="F6" s="36" t="str">
        <f t="shared" si="3"/>
        <v/>
      </c>
      <c r="G6" s="36" t="str">
        <f t="shared" si="4"/>
        <v/>
      </c>
      <c r="H6" s="39" t="str">
        <f>IF(ISERROR(VLOOKUP(L6,'RefNo Measure List'!$B$2:$E$60,2,FALSE)),"",VLOOKUP(L6,'RefNo Measure List'!$B$2:$E$60,2,FALSE))</f>
        <v/>
      </c>
      <c r="I6" s="42" t="str">
        <f>IF(ISERROR(VLOOKUP(K6,'RefNo Measure List'!$A$2:$E$60,5,FALSE)),"",VLOOKUP(K6,'RefNo Measure List'!$A$2:$E$60,5,FALSE))</f>
        <v/>
      </c>
      <c r="J6" s="15"/>
      <c r="K6" s="15"/>
      <c r="L6" s="44" t="str">
        <f>IF(ISERROR(VLOOKUP(K6,'RefNo Measure List'!$A$1:$E$60,2,FALSE)),"",VLOOKUP(K6,'RefNo Measure List'!$A$1:$C$60,2,FALSE))</f>
        <v/>
      </c>
      <c r="M6" s="26"/>
      <c r="N6" s="45" t="e">
        <f>IF((B6)="State Income Qualified",M6*(VLOOKUP(L6,'RefNo Measure List'!$B$2:$J$60,9,FALSE)),"")</f>
        <v>#N/A</v>
      </c>
      <c r="O6" s="32"/>
      <c r="P6" s="47" t="b">
        <f t="shared" si="1"/>
        <v>0</v>
      </c>
      <c r="Q6" s="47" t="b">
        <f t="shared" si="2"/>
        <v>0</v>
      </c>
    </row>
    <row r="7" spans="1:17" x14ac:dyDescent="0.25">
      <c r="A7" s="36">
        <f t="shared" si="0"/>
        <v>6</v>
      </c>
      <c r="B7" s="37" t="s">
        <v>257</v>
      </c>
      <c r="C7" s="7"/>
      <c r="D7" s="7"/>
      <c r="E7" s="8"/>
      <c r="F7" s="36" t="str">
        <f t="shared" si="3"/>
        <v/>
      </c>
      <c r="G7" s="36" t="str">
        <f t="shared" si="4"/>
        <v/>
      </c>
      <c r="H7" s="39" t="str">
        <f>IF(ISERROR(VLOOKUP(L7,'RefNo Measure List'!$B$2:$E$60,2,FALSE)),"",VLOOKUP(L7,'RefNo Measure List'!$B$2:$E$60,2,FALSE))</f>
        <v/>
      </c>
      <c r="I7" s="42" t="str">
        <f>IF(ISERROR(VLOOKUP(K7,'RefNo Measure List'!$A$2:$E$60,5,FALSE)),"",VLOOKUP(K7,'RefNo Measure List'!$A$2:$E$60,5,FALSE))</f>
        <v/>
      </c>
      <c r="J7" s="15"/>
      <c r="K7" s="15"/>
      <c r="L7" s="44" t="str">
        <f>IF(ISERROR(VLOOKUP(K7,'RefNo Measure List'!$A$1:$E$60,2,FALSE)),"",VLOOKUP(K7,'RefNo Measure List'!$A$1:$C$60,2,FALSE))</f>
        <v/>
      </c>
      <c r="M7" s="26"/>
      <c r="N7" s="45" t="e">
        <f>IF((B7)="State Income Qualified",M7*(VLOOKUP(L7,'RefNo Measure List'!$B$2:$J$60,9,FALSE)),"")</f>
        <v>#N/A</v>
      </c>
      <c r="O7" s="32"/>
      <c r="P7" s="47" t="b">
        <f t="shared" si="1"/>
        <v>0</v>
      </c>
      <c r="Q7" s="47" t="b">
        <f t="shared" si="2"/>
        <v>0</v>
      </c>
    </row>
    <row r="8" spans="1:17" x14ac:dyDescent="0.25">
      <c r="A8" s="36">
        <f t="shared" si="0"/>
        <v>7</v>
      </c>
      <c r="B8" s="37" t="s">
        <v>257</v>
      </c>
      <c r="C8" s="7"/>
      <c r="D8" s="7"/>
      <c r="E8" s="8"/>
      <c r="F8" s="36" t="str">
        <f t="shared" si="3"/>
        <v/>
      </c>
      <c r="G8" s="36" t="str">
        <f t="shared" si="4"/>
        <v/>
      </c>
      <c r="H8" s="39" t="str">
        <f>IF(ISERROR(VLOOKUP(L8,'RefNo Measure List'!$B$2:$E$60,2,FALSE)),"",VLOOKUP(L8,'RefNo Measure List'!$B$2:$E$60,2,FALSE))</f>
        <v/>
      </c>
      <c r="I8" s="42" t="str">
        <f>IF(ISERROR(VLOOKUP(K8,'RefNo Measure List'!$A$2:$E$60,5,FALSE)),"",VLOOKUP(K8,'RefNo Measure List'!$A$2:$E$60,5,FALSE))</f>
        <v/>
      </c>
      <c r="J8" s="15"/>
      <c r="K8" s="15"/>
      <c r="L8" s="44" t="str">
        <f>IF(ISERROR(VLOOKUP(K8,'RefNo Measure List'!$A$1:$E$60,2,FALSE)),"",VLOOKUP(K8,'RefNo Measure List'!$A$1:$C$60,2,FALSE))</f>
        <v/>
      </c>
      <c r="M8" s="26"/>
      <c r="N8" s="45" t="e">
        <f>IF((B8)="State Income Qualified",M8*(VLOOKUP(L8,'RefNo Measure List'!$B$2:$J$60,9,FALSE)),"")</f>
        <v>#N/A</v>
      </c>
      <c r="O8" s="32"/>
      <c r="P8" s="47" t="b">
        <f t="shared" si="1"/>
        <v>0</v>
      </c>
      <c r="Q8" s="47" t="b">
        <f t="shared" si="2"/>
        <v>0</v>
      </c>
    </row>
    <row r="9" spans="1:17" x14ac:dyDescent="0.25">
      <c r="A9" s="36">
        <f t="shared" si="0"/>
        <v>8</v>
      </c>
      <c r="B9" s="37" t="s">
        <v>257</v>
      </c>
      <c r="C9" s="7"/>
      <c r="D9" s="7"/>
      <c r="E9" s="8"/>
      <c r="F9" s="36" t="str">
        <f t="shared" si="3"/>
        <v/>
      </c>
      <c r="G9" s="36" t="str">
        <f t="shared" si="4"/>
        <v/>
      </c>
      <c r="H9" s="39" t="str">
        <f>IF(ISERROR(VLOOKUP(L9,'RefNo Measure List'!$B$2:$E$60,2,FALSE)),"",VLOOKUP(L9,'RefNo Measure List'!$B$2:$E$60,2,FALSE))</f>
        <v/>
      </c>
      <c r="I9" s="42" t="str">
        <f>IF(ISERROR(VLOOKUP(K9,'RefNo Measure List'!$A$2:$E$60,5,FALSE)),"",VLOOKUP(K9,'RefNo Measure List'!$A$2:$E$60,5,FALSE))</f>
        <v/>
      </c>
      <c r="J9" s="15"/>
      <c r="K9" s="15"/>
      <c r="L9" s="44" t="str">
        <f>IF(ISERROR(VLOOKUP(K9,'RefNo Measure List'!$A$1:$E$60,2,FALSE)),"",VLOOKUP(K9,'RefNo Measure List'!$A$1:$C$60,2,FALSE))</f>
        <v/>
      </c>
      <c r="M9" s="26"/>
      <c r="N9" s="45" t="e">
        <f>IF((B9)="State Income Qualified",M9*(VLOOKUP(L9,'RefNo Measure List'!$B$2:$J$60,9,FALSE)),"")</f>
        <v>#N/A</v>
      </c>
      <c r="O9" s="32"/>
      <c r="P9" s="47" t="b">
        <f t="shared" si="1"/>
        <v>0</v>
      </c>
      <c r="Q9" s="47" t="b">
        <f t="shared" si="2"/>
        <v>0</v>
      </c>
    </row>
    <row r="10" spans="1:17" x14ac:dyDescent="0.25">
      <c r="A10" s="36">
        <f t="shared" si="0"/>
        <v>9</v>
      </c>
      <c r="B10" s="37" t="s">
        <v>257</v>
      </c>
      <c r="C10" s="7"/>
      <c r="D10" s="7"/>
      <c r="E10" s="8"/>
      <c r="F10" s="36" t="str">
        <f t="shared" si="3"/>
        <v/>
      </c>
      <c r="G10" s="36" t="str">
        <f t="shared" si="4"/>
        <v/>
      </c>
      <c r="H10" s="39" t="str">
        <f>IF(ISERROR(VLOOKUP(L10,'RefNo Measure List'!$B$2:$E$60,2,FALSE)),"",VLOOKUP(L10,'RefNo Measure List'!$B$2:$E$60,2,FALSE))</f>
        <v/>
      </c>
      <c r="I10" s="42" t="str">
        <f>IF(ISERROR(VLOOKUP(K10,'RefNo Measure List'!$A$2:$E$60,5,FALSE)),"",VLOOKUP(K10,'RefNo Measure List'!$A$2:$E$60,5,FALSE))</f>
        <v/>
      </c>
      <c r="J10" s="15"/>
      <c r="K10" s="15"/>
      <c r="L10" s="44" t="str">
        <f>IF(ISERROR(VLOOKUP(K10,'RefNo Measure List'!$A$1:$E$60,2,FALSE)),"",VLOOKUP(K10,'RefNo Measure List'!$A$1:$C$60,2,FALSE))</f>
        <v/>
      </c>
      <c r="M10" s="26"/>
      <c r="N10" s="45" t="e">
        <f>IF((B10)="State Income Qualified",M10*(VLOOKUP(L10,'RefNo Measure List'!$B$2:$J$60,9,FALSE)),"")</f>
        <v>#N/A</v>
      </c>
      <c r="O10" s="32"/>
      <c r="P10" s="47" t="b">
        <f t="shared" si="1"/>
        <v>0</v>
      </c>
      <c r="Q10" s="47" t="b">
        <f t="shared" si="2"/>
        <v>0</v>
      </c>
    </row>
    <row r="11" spans="1:17" x14ac:dyDescent="0.25">
      <c r="A11" s="36">
        <f t="shared" si="0"/>
        <v>10</v>
      </c>
      <c r="B11" s="37" t="s">
        <v>257</v>
      </c>
      <c r="C11" s="7"/>
      <c r="D11" s="7"/>
      <c r="E11" s="8"/>
      <c r="F11" s="36" t="str">
        <f t="shared" si="3"/>
        <v/>
      </c>
      <c r="G11" s="36" t="str">
        <f t="shared" si="4"/>
        <v/>
      </c>
      <c r="H11" s="39" t="str">
        <f>IF(ISERROR(VLOOKUP(L11,'RefNo Measure List'!$B$2:$E$60,2,FALSE)),"",VLOOKUP(L11,'RefNo Measure List'!$B$2:$E$60,2,FALSE))</f>
        <v/>
      </c>
      <c r="I11" s="42" t="str">
        <f>IF(ISERROR(VLOOKUP(K11,'RefNo Measure List'!$A$2:$E$60,5,FALSE)),"",VLOOKUP(K11,'RefNo Measure List'!$A$2:$E$60,5,FALSE))</f>
        <v/>
      </c>
      <c r="J11" s="15"/>
      <c r="K11" s="15"/>
      <c r="L11" s="44" t="str">
        <f>IF(ISERROR(VLOOKUP(K11,'RefNo Measure List'!$A$1:$E$60,2,FALSE)),"",VLOOKUP(K11,'RefNo Measure List'!$A$1:$C$60,2,FALSE))</f>
        <v/>
      </c>
      <c r="M11" s="26"/>
      <c r="N11" s="45" t="e">
        <f>IF((B11)="State Income Qualified",M11*(VLOOKUP(L11,'RefNo Measure List'!$B$2:$J$60,9,FALSE)),"")</f>
        <v>#N/A</v>
      </c>
      <c r="O11" s="32"/>
      <c r="P11" s="47" t="b">
        <f t="shared" si="1"/>
        <v>0</v>
      </c>
      <c r="Q11" s="47" t="b">
        <f t="shared" si="2"/>
        <v>0</v>
      </c>
    </row>
    <row r="12" spans="1:17" x14ac:dyDescent="0.25">
      <c r="A12" s="36">
        <f t="shared" si="0"/>
        <v>11</v>
      </c>
      <c r="B12" s="37" t="s">
        <v>257</v>
      </c>
      <c r="C12" s="7"/>
      <c r="D12" s="7"/>
      <c r="E12" s="8"/>
      <c r="F12" s="36" t="str">
        <f t="shared" si="3"/>
        <v/>
      </c>
      <c r="G12" s="36" t="str">
        <f t="shared" si="4"/>
        <v/>
      </c>
      <c r="H12" s="39" t="str">
        <f>IF(ISERROR(VLOOKUP(L12,'RefNo Measure List'!$B$2:$E$60,2,FALSE)),"",VLOOKUP(L12,'RefNo Measure List'!$B$2:$E$60,2,FALSE))</f>
        <v/>
      </c>
      <c r="I12" s="42" t="str">
        <f>IF(ISERROR(VLOOKUP(K12,'RefNo Measure List'!$A$2:$E$60,5,FALSE)),"",VLOOKUP(K12,'RefNo Measure List'!$A$2:$E$60,5,FALSE))</f>
        <v/>
      </c>
      <c r="J12" s="15"/>
      <c r="K12" s="15"/>
      <c r="L12" s="44" t="str">
        <f>IF(ISERROR(VLOOKUP(K12,'RefNo Measure List'!$A$1:$E$60,2,FALSE)),"",VLOOKUP(K12,'RefNo Measure List'!$A$1:$C$60,2,FALSE))</f>
        <v/>
      </c>
      <c r="M12" s="26"/>
      <c r="N12" s="45" t="e">
        <f>IF((B12)="State Income Qualified",M12*(VLOOKUP(L12,'RefNo Measure List'!$B$2:$J$60,9,FALSE)),"")</f>
        <v>#N/A</v>
      </c>
      <c r="O12" s="32"/>
      <c r="P12" s="47" t="b">
        <f t="shared" si="1"/>
        <v>0</v>
      </c>
      <c r="Q12" s="47" t="b">
        <f t="shared" si="2"/>
        <v>0</v>
      </c>
    </row>
    <row r="13" spans="1:17" x14ac:dyDescent="0.25">
      <c r="A13" s="36">
        <f t="shared" si="0"/>
        <v>12</v>
      </c>
      <c r="B13" s="37" t="s">
        <v>257</v>
      </c>
      <c r="C13" s="7"/>
      <c r="D13" s="7"/>
      <c r="E13" s="8"/>
      <c r="F13" s="36" t="str">
        <f t="shared" si="3"/>
        <v/>
      </c>
      <c r="G13" s="36" t="str">
        <f t="shared" si="4"/>
        <v/>
      </c>
      <c r="H13" s="39" t="str">
        <f>IF(ISERROR(VLOOKUP(L13,'RefNo Measure List'!$B$2:$E$60,2,FALSE)),"",VLOOKUP(L13,'RefNo Measure List'!$B$2:$E$60,2,FALSE))</f>
        <v/>
      </c>
      <c r="I13" s="42" t="str">
        <f>IF(ISERROR(VLOOKUP(K13,'RefNo Measure List'!$A$2:$E$60,5,FALSE)),"",VLOOKUP(K13,'RefNo Measure List'!$A$2:$E$60,5,FALSE))</f>
        <v/>
      </c>
      <c r="J13" s="15"/>
      <c r="K13" s="15"/>
      <c r="L13" s="44" t="str">
        <f>IF(ISERROR(VLOOKUP(K13,'RefNo Measure List'!$A$1:$E$60,2,FALSE)),"",VLOOKUP(K13,'RefNo Measure List'!$A$1:$C$60,2,FALSE))</f>
        <v/>
      </c>
      <c r="M13" s="26"/>
      <c r="N13" s="45" t="e">
        <f>IF((B13)="State Income Qualified",M13*(VLOOKUP(L13,'RefNo Measure List'!$B$2:$J$60,9,FALSE)),"")</f>
        <v>#N/A</v>
      </c>
      <c r="O13" s="32"/>
      <c r="P13" s="47" t="b">
        <f t="shared" si="1"/>
        <v>0</v>
      </c>
      <c r="Q13" s="47" t="b">
        <f t="shared" si="2"/>
        <v>0</v>
      </c>
    </row>
    <row r="14" spans="1:17" x14ac:dyDescent="0.25">
      <c r="A14" s="36">
        <f t="shared" si="0"/>
        <v>13</v>
      </c>
      <c r="B14" s="37" t="s">
        <v>257</v>
      </c>
      <c r="C14" s="7"/>
      <c r="D14" s="7"/>
      <c r="E14" s="8"/>
      <c r="F14" s="36" t="str">
        <f t="shared" si="3"/>
        <v/>
      </c>
      <c r="G14" s="36" t="str">
        <f t="shared" si="4"/>
        <v/>
      </c>
      <c r="H14" s="39" t="str">
        <f>IF(ISERROR(VLOOKUP(L14,'RefNo Measure List'!$B$2:$E$60,2,FALSE)),"",VLOOKUP(L14,'RefNo Measure List'!$B$2:$E$60,2,FALSE))</f>
        <v/>
      </c>
      <c r="I14" s="42" t="str">
        <f>IF(ISERROR(VLOOKUP(K14,'RefNo Measure List'!$A$2:$E$60,5,FALSE)),"",VLOOKUP(K14,'RefNo Measure List'!$A$2:$E$60,5,FALSE))</f>
        <v/>
      </c>
      <c r="J14" s="15"/>
      <c r="K14" s="15"/>
      <c r="L14" s="44" t="str">
        <f>IF(ISERROR(VLOOKUP(K14,'RefNo Measure List'!$A$1:$E$60,2,FALSE)),"",VLOOKUP(K14,'RefNo Measure List'!$A$1:$C$60,2,FALSE))</f>
        <v/>
      </c>
      <c r="M14" s="26"/>
      <c r="N14" s="45" t="e">
        <f>IF((B14)="State Income Qualified",M14*(VLOOKUP(L14,'RefNo Measure List'!$B$2:$J$60,9,FALSE)),"")</f>
        <v>#N/A</v>
      </c>
      <c r="O14" s="32"/>
      <c r="P14" s="47" t="b">
        <f t="shared" si="1"/>
        <v>0</v>
      </c>
      <c r="Q14" s="47" t="b">
        <f t="shared" si="2"/>
        <v>0</v>
      </c>
    </row>
    <row r="15" spans="1:17" x14ac:dyDescent="0.25">
      <c r="A15" s="36">
        <f t="shared" si="0"/>
        <v>14</v>
      </c>
      <c r="B15" s="37" t="s">
        <v>257</v>
      </c>
      <c r="C15" s="7"/>
      <c r="D15" s="7"/>
      <c r="E15" s="8"/>
      <c r="F15" s="36" t="str">
        <f t="shared" si="3"/>
        <v/>
      </c>
      <c r="G15" s="36" t="str">
        <f t="shared" si="4"/>
        <v/>
      </c>
      <c r="H15" s="39" t="str">
        <f>IF(ISERROR(VLOOKUP(L15,'RefNo Measure List'!$B$2:$E$60,2,FALSE)),"",VLOOKUP(L15,'RefNo Measure List'!$B$2:$E$60,2,FALSE))</f>
        <v/>
      </c>
      <c r="I15" s="42" t="str">
        <f>IF(ISERROR(VLOOKUP(K15,'RefNo Measure List'!$A$2:$E$60,5,FALSE)),"",VLOOKUP(K15,'RefNo Measure List'!$A$2:$E$60,5,FALSE))</f>
        <v/>
      </c>
      <c r="J15" s="15"/>
      <c r="K15" s="15"/>
      <c r="L15" s="44" t="str">
        <f>IF(ISERROR(VLOOKUP(K15,'RefNo Measure List'!$A$1:$E$60,2,FALSE)),"",VLOOKUP(K15,'RefNo Measure List'!$A$1:$C$60,2,FALSE))</f>
        <v/>
      </c>
      <c r="M15" s="26"/>
      <c r="N15" s="45" t="e">
        <f>IF((B15)="State Income Qualified",M15*(VLOOKUP(L15,'RefNo Measure List'!$B$2:$J$60,9,FALSE)),"")</f>
        <v>#N/A</v>
      </c>
      <c r="O15" s="32"/>
      <c r="P15" s="47" t="b">
        <f t="shared" si="1"/>
        <v>0</v>
      </c>
      <c r="Q15" s="47" t="b">
        <f t="shared" si="2"/>
        <v>0</v>
      </c>
    </row>
    <row r="16" spans="1:17" x14ac:dyDescent="0.25">
      <c r="A16" s="36">
        <f t="shared" si="0"/>
        <v>15</v>
      </c>
      <c r="B16" s="37" t="s">
        <v>257</v>
      </c>
      <c r="C16" s="7"/>
      <c r="D16" s="7"/>
      <c r="E16" s="8"/>
      <c r="F16" s="36" t="str">
        <f t="shared" si="3"/>
        <v/>
      </c>
      <c r="G16" s="36" t="str">
        <f t="shared" si="4"/>
        <v/>
      </c>
      <c r="H16" s="39" t="str">
        <f>IF(ISERROR(VLOOKUP(L16,'RefNo Measure List'!$B$2:$E$60,2,FALSE)),"",VLOOKUP(L16,'RefNo Measure List'!$B$2:$E$60,2,FALSE))</f>
        <v/>
      </c>
      <c r="I16" s="42" t="str">
        <f>IF(ISERROR(VLOOKUP(K16,'RefNo Measure List'!$A$2:$E$60,5,FALSE)),"",VLOOKUP(K16,'RefNo Measure List'!$A$2:$E$60,5,FALSE))</f>
        <v/>
      </c>
      <c r="J16" s="15"/>
      <c r="K16" s="15"/>
      <c r="L16" s="44" t="str">
        <f>IF(ISERROR(VLOOKUP(K16,'RefNo Measure List'!$A$1:$E$60,2,FALSE)),"",VLOOKUP(K16,'RefNo Measure List'!$A$1:$C$60,2,FALSE))</f>
        <v/>
      </c>
      <c r="M16" s="26"/>
      <c r="N16" s="45" t="e">
        <f>IF((B16)="State Income Qualified",M16*(VLOOKUP(L16,'RefNo Measure List'!$B$2:$J$60,9,FALSE)),"")</f>
        <v>#N/A</v>
      </c>
      <c r="O16" s="32"/>
      <c r="P16" s="47" t="b">
        <f t="shared" si="1"/>
        <v>0</v>
      </c>
      <c r="Q16" s="47" t="b">
        <f t="shared" si="2"/>
        <v>0</v>
      </c>
    </row>
    <row r="17" spans="1:17" x14ac:dyDescent="0.25">
      <c r="A17" s="36">
        <f t="shared" si="0"/>
        <v>16</v>
      </c>
      <c r="B17" s="37" t="s">
        <v>257</v>
      </c>
      <c r="C17" s="7"/>
      <c r="D17" s="7"/>
      <c r="E17" s="8"/>
      <c r="F17" s="36" t="str">
        <f t="shared" si="3"/>
        <v/>
      </c>
      <c r="G17" s="36" t="str">
        <f t="shared" si="4"/>
        <v/>
      </c>
      <c r="H17" s="39" t="str">
        <f>IF(ISERROR(VLOOKUP(L17,'RefNo Measure List'!$B$2:$E$60,2,FALSE)),"",VLOOKUP(L17,'RefNo Measure List'!$B$2:$E$60,2,FALSE))</f>
        <v/>
      </c>
      <c r="I17" s="42" t="str">
        <f>IF(ISERROR(VLOOKUP(K17,'RefNo Measure List'!$A$2:$E$60,5,FALSE)),"",VLOOKUP(K17,'RefNo Measure List'!$A$2:$E$60,5,FALSE))</f>
        <v/>
      </c>
      <c r="J17" s="15"/>
      <c r="K17" s="15"/>
      <c r="L17" s="44" t="str">
        <f>IF(ISERROR(VLOOKUP(K17,'RefNo Measure List'!$A$1:$E$60,2,FALSE)),"",VLOOKUP(K17,'RefNo Measure List'!$A$1:$C$60,2,FALSE))</f>
        <v/>
      </c>
      <c r="M17" s="26"/>
      <c r="N17" s="45" t="e">
        <f>IF((B17)="State Income Qualified",M17*(VLOOKUP(L17,'RefNo Measure List'!$B$2:$J$60,9,FALSE)),"")</f>
        <v>#N/A</v>
      </c>
      <c r="O17" s="32"/>
      <c r="P17" s="47" t="b">
        <f t="shared" si="1"/>
        <v>0</v>
      </c>
      <c r="Q17" s="47" t="b">
        <f t="shared" si="2"/>
        <v>0</v>
      </c>
    </row>
    <row r="18" spans="1:17" x14ac:dyDescent="0.25">
      <c r="A18" s="36">
        <f t="shared" si="0"/>
        <v>17</v>
      </c>
      <c r="B18" s="37" t="s">
        <v>257</v>
      </c>
      <c r="C18" s="7"/>
      <c r="D18" s="7"/>
      <c r="E18" s="8"/>
      <c r="F18" s="36" t="str">
        <f t="shared" si="3"/>
        <v/>
      </c>
      <c r="G18" s="36" t="str">
        <f t="shared" si="4"/>
        <v/>
      </c>
      <c r="H18" s="39" t="str">
        <f>IF(ISERROR(VLOOKUP(L18,'RefNo Measure List'!$B$2:$E$60,2,FALSE)),"",VLOOKUP(L18,'RefNo Measure List'!$B$2:$E$60,2,FALSE))</f>
        <v/>
      </c>
      <c r="I18" s="42" t="str">
        <f>IF(ISERROR(VLOOKUP(K18,'RefNo Measure List'!$A$2:$E$60,5,FALSE)),"",VLOOKUP(K18,'RefNo Measure List'!$A$2:$E$60,5,FALSE))</f>
        <v/>
      </c>
      <c r="J18" s="15"/>
      <c r="K18" s="15"/>
      <c r="L18" s="44" t="str">
        <f>IF(ISERROR(VLOOKUP(K18,'RefNo Measure List'!$A$1:$E$60,2,FALSE)),"",VLOOKUP(K18,'RefNo Measure List'!$A$1:$C$60,2,FALSE))</f>
        <v/>
      </c>
      <c r="M18" s="26"/>
      <c r="N18" s="45" t="e">
        <f>IF((B18)="State Income Qualified",M18*(VLOOKUP(L18,'RefNo Measure List'!$B$2:$J$60,9,FALSE)),"")</f>
        <v>#N/A</v>
      </c>
      <c r="O18" s="32"/>
      <c r="P18" s="47" t="b">
        <f t="shared" si="1"/>
        <v>0</v>
      </c>
      <c r="Q18" s="47" t="b">
        <f t="shared" si="2"/>
        <v>0</v>
      </c>
    </row>
    <row r="19" spans="1:17" x14ac:dyDescent="0.25">
      <c r="A19" s="36">
        <f t="shared" si="0"/>
        <v>18</v>
      </c>
      <c r="B19" s="37" t="s">
        <v>257</v>
      </c>
      <c r="C19" s="7"/>
      <c r="D19" s="7"/>
      <c r="E19" s="8"/>
      <c r="F19" s="36" t="str">
        <f t="shared" si="3"/>
        <v/>
      </c>
      <c r="G19" s="36" t="str">
        <f t="shared" si="4"/>
        <v/>
      </c>
      <c r="H19" s="39" t="str">
        <f>IF(ISERROR(VLOOKUP(L19,'RefNo Measure List'!$B$2:$E$60,2,FALSE)),"",VLOOKUP(L19,'RefNo Measure List'!$B$2:$E$60,2,FALSE))</f>
        <v/>
      </c>
      <c r="I19" s="42" t="str">
        <f>IF(ISERROR(VLOOKUP(K19,'RefNo Measure List'!$A$2:$E$60,5,FALSE)),"",VLOOKUP(K19,'RefNo Measure List'!$A$2:$E$60,5,FALSE))</f>
        <v/>
      </c>
      <c r="J19" s="15"/>
      <c r="K19" s="15"/>
      <c r="L19" s="44" t="str">
        <f>IF(ISERROR(VLOOKUP(K19,'RefNo Measure List'!$A$1:$E$60,2,FALSE)),"",VLOOKUP(K19,'RefNo Measure List'!$A$1:$C$60,2,FALSE))</f>
        <v/>
      </c>
      <c r="M19" s="26"/>
      <c r="N19" s="45" t="e">
        <f>IF((B19)="State Income Qualified",M19*(VLOOKUP(L19,'RefNo Measure List'!$B$2:$J$60,9,FALSE)),"")</f>
        <v>#N/A</v>
      </c>
      <c r="O19" s="32"/>
      <c r="P19" s="47" t="b">
        <f t="shared" si="1"/>
        <v>0</v>
      </c>
      <c r="Q19" s="47" t="b">
        <f t="shared" si="2"/>
        <v>0</v>
      </c>
    </row>
    <row r="20" spans="1:17" x14ac:dyDescent="0.25">
      <c r="A20" s="36">
        <f t="shared" si="0"/>
        <v>19</v>
      </c>
      <c r="B20" s="37" t="s">
        <v>257</v>
      </c>
      <c r="C20" s="7"/>
      <c r="D20" s="7"/>
      <c r="E20" s="8"/>
      <c r="F20" s="36" t="str">
        <f t="shared" si="3"/>
        <v/>
      </c>
      <c r="G20" s="36" t="str">
        <f t="shared" si="4"/>
        <v/>
      </c>
      <c r="H20" s="39" t="str">
        <f>IF(ISERROR(VLOOKUP(L20,'RefNo Measure List'!$B$2:$E$60,2,FALSE)),"",VLOOKUP(L20,'RefNo Measure List'!$B$2:$E$60,2,FALSE))</f>
        <v/>
      </c>
      <c r="I20" s="42" t="str">
        <f>IF(ISERROR(VLOOKUP(K20,'RefNo Measure List'!$A$2:$E$60,5,FALSE)),"",VLOOKUP(K20,'RefNo Measure List'!$A$2:$E$60,5,FALSE))</f>
        <v/>
      </c>
      <c r="J20" s="15"/>
      <c r="K20" s="15"/>
      <c r="L20" s="44" t="str">
        <f>IF(ISERROR(VLOOKUP(K20,'RefNo Measure List'!$A$1:$E$60,2,FALSE)),"",VLOOKUP(K20,'RefNo Measure List'!$A$1:$C$60,2,FALSE))</f>
        <v/>
      </c>
      <c r="M20" s="26"/>
      <c r="N20" s="45" t="e">
        <f>IF((B20)="State Income Qualified",M20*(VLOOKUP(L20,'RefNo Measure List'!$B$2:$J$60,9,FALSE)),"")</f>
        <v>#N/A</v>
      </c>
      <c r="O20" s="32"/>
      <c r="P20" s="47" t="b">
        <f t="shared" si="1"/>
        <v>0</v>
      </c>
      <c r="Q20" s="47" t="b">
        <f t="shared" si="2"/>
        <v>0</v>
      </c>
    </row>
    <row r="21" spans="1:17" x14ac:dyDescent="0.25">
      <c r="A21" s="36">
        <f t="shared" si="0"/>
        <v>20</v>
      </c>
      <c r="B21" s="37" t="s">
        <v>257</v>
      </c>
      <c r="C21" s="7"/>
      <c r="D21" s="7"/>
      <c r="E21" s="8"/>
      <c r="F21" s="36" t="str">
        <f t="shared" si="3"/>
        <v/>
      </c>
      <c r="G21" s="36" t="str">
        <f t="shared" si="4"/>
        <v/>
      </c>
      <c r="H21" s="39" t="str">
        <f>IF(ISERROR(VLOOKUP(L21,'RefNo Measure List'!$B$2:$E$60,2,FALSE)),"",VLOOKUP(L21,'RefNo Measure List'!$B$2:$E$60,2,FALSE))</f>
        <v/>
      </c>
      <c r="I21" s="42" t="str">
        <f>IF(ISERROR(VLOOKUP(K21,'RefNo Measure List'!$A$2:$E$60,5,FALSE)),"",VLOOKUP(K21,'RefNo Measure List'!$A$2:$E$60,5,FALSE))</f>
        <v/>
      </c>
      <c r="J21" s="15"/>
      <c r="K21" s="15"/>
      <c r="L21" s="44" t="str">
        <f>IF(ISERROR(VLOOKUP(K21,'RefNo Measure List'!$A$1:$E$60,2,FALSE)),"",VLOOKUP(K21,'RefNo Measure List'!$A$1:$C$60,2,FALSE))</f>
        <v/>
      </c>
      <c r="M21" s="26"/>
      <c r="N21" s="45" t="e">
        <f>IF((B21)="State Income Qualified",M21*(VLOOKUP(L21,'RefNo Measure List'!$B$2:$J$60,9,FALSE)),"")</f>
        <v>#N/A</v>
      </c>
      <c r="O21" s="32"/>
      <c r="P21" s="47" t="b">
        <f t="shared" si="1"/>
        <v>0</v>
      </c>
      <c r="Q21" s="47" t="b">
        <f t="shared" si="2"/>
        <v>0</v>
      </c>
    </row>
    <row r="22" spans="1:17" x14ac:dyDescent="0.25">
      <c r="A22" s="36">
        <f t="shared" si="0"/>
        <v>21</v>
      </c>
      <c r="B22" s="37" t="s">
        <v>257</v>
      </c>
      <c r="C22" s="7"/>
      <c r="D22" s="7"/>
      <c r="E22" s="8"/>
      <c r="F22" s="36" t="str">
        <f t="shared" si="3"/>
        <v/>
      </c>
      <c r="G22" s="36" t="str">
        <f t="shared" si="4"/>
        <v/>
      </c>
      <c r="H22" s="39" t="str">
        <f>IF(ISERROR(VLOOKUP(L22,'RefNo Measure List'!$B$2:$E$60,2,FALSE)),"",VLOOKUP(L22,'RefNo Measure List'!$B$2:$E$60,2,FALSE))</f>
        <v/>
      </c>
      <c r="I22" s="42" t="str">
        <f>IF(ISERROR(VLOOKUP(K22,'RefNo Measure List'!$A$2:$E$60,5,FALSE)),"",VLOOKUP(K22,'RefNo Measure List'!$A$2:$E$60,5,FALSE))</f>
        <v/>
      </c>
      <c r="J22" s="15"/>
      <c r="K22" s="15"/>
      <c r="L22" s="44" t="str">
        <f>IF(ISERROR(VLOOKUP(K22,'RefNo Measure List'!$A$1:$E$60,2,FALSE)),"",VLOOKUP(K22,'RefNo Measure List'!$A$1:$C$60,2,FALSE))</f>
        <v/>
      </c>
      <c r="M22" s="26"/>
      <c r="N22" s="45" t="e">
        <f>IF((B22)="State Income Qualified",M22*(VLOOKUP(L22,'RefNo Measure List'!$B$2:$J$60,9,FALSE)),"")</f>
        <v>#N/A</v>
      </c>
      <c r="O22" s="32"/>
      <c r="P22" s="47" t="b">
        <f t="shared" si="1"/>
        <v>0</v>
      </c>
      <c r="Q22" s="47" t="b">
        <f t="shared" si="2"/>
        <v>0</v>
      </c>
    </row>
    <row r="23" spans="1:17" x14ac:dyDescent="0.25">
      <c r="A23" s="36">
        <f t="shared" si="0"/>
        <v>22</v>
      </c>
      <c r="B23" s="37" t="s">
        <v>257</v>
      </c>
      <c r="C23" s="7"/>
      <c r="D23" s="7"/>
      <c r="E23" s="8"/>
      <c r="F23" s="36" t="str">
        <f t="shared" si="3"/>
        <v/>
      </c>
      <c r="G23" s="36" t="str">
        <f t="shared" si="4"/>
        <v/>
      </c>
      <c r="H23" s="39" t="str">
        <f>IF(ISERROR(VLOOKUP(L23,'RefNo Measure List'!$B$2:$E$60,2,FALSE)),"",VLOOKUP(L23,'RefNo Measure List'!$B$2:$E$60,2,FALSE))</f>
        <v/>
      </c>
      <c r="I23" s="42" t="str">
        <f>IF(ISERROR(VLOOKUP(K23,'RefNo Measure List'!$A$2:$E$60,5,FALSE)),"",VLOOKUP(K23,'RefNo Measure List'!$A$2:$E$60,5,FALSE))</f>
        <v/>
      </c>
      <c r="J23" s="15"/>
      <c r="K23" s="15"/>
      <c r="L23" s="44" t="str">
        <f>IF(ISERROR(VLOOKUP(K23,'RefNo Measure List'!$A$1:$E$60,2,FALSE)),"",VLOOKUP(K23,'RefNo Measure List'!$A$1:$C$60,2,FALSE))</f>
        <v/>
      </c>
      <c r="M23" s="26"/>
      <c r="N23" s="45" t="e">
        <f>IF((B23)="State Income Qualified",M23*(VLOOKUP(L23,'RefNo Measure List'!$B$2:$J$60,9,FALSE)),"")</f>
        <v>#N/A</v>
      </c>
      <c r="O23" s="32"/>
      <c r="P23" s="47" t="b">
        <f t="shared" si="1"/>
        <v>0</v>
      </c>
      <c r="Q23" s="47" t="b">
        <f t="shared" si="2"/>
        <v>0</v>
      </c>
    </row>
    <row r="24" spans="1:17" x14ac:dyDescent="0.25">
      <c r="A24" s="36">
        <f t="shared" si="0"/>
        <v>23</v>
      </c>
      <c r="B24" s="37" t="s">
        <v>257</v>
      </c>
      <c r="C24" s="7"/>
      <c r="D24" s="7"/>
      <c r="E24" s="8"/>
      <c r="F24" s="36" t="str">
        <f t="shared" si="3"/>
        <v/>
      </c>
      <c r="G24" s="36" t="str">
        <f t="shared" si="4"/>
        <v/>
      </c>
      <c r="H24" s="39" t="str">
        <f>IF(ISERROR(VLOOKUP(L24,'RefNo Measure List'!$B$2:$E$60,2,FALSE)),"",VLOOKUP(L24,'RefNo Measure List'!$B$2:$E$60,2,FALSE))</f>
        <v/>
      </c>
      <c r="I24" s="42" t="str">
        <f>IF(ISERROR(VLOOKUP(K24,'RefNo Measure List'!$A$2:$E$60,5,FALSE)),"",VLOOKUP(K24,'RefNo Measure List'!$A$2:$E$60,5,FALSE))</f>
        <v/>
      </c>
      <c r="J24" s="15"/>
      <c r="K24" s="15"/>
      <c r="L24" s="44" t="str">
        <f>IF(ISERROR(VLOOKUP(K24,'RefNo Measure List'!$A$1:$E$60,2,FALSE)),"",VLOOKUP(K24,'RefNo Measure List'!$A$1:$C$60,2,FALSE))</f>
        <v/>
      </c>
      <c r="M24" s="26"/>
      <c r="N24" s="45" t="e">
        <f>IF((B24)="State Income Qualified",M24*(VLOOKUP(L24,'RefNo Measure List'!$B$2:$J$60,9,FALSE)),"")</f>
        <v>#N/A</v>
      </c>
      <c r="O24" s="32"/>
      <c r="P24" s="47" t="b">
        <f t="shared" si="1"/>
        <v>0</v>
      </c>
      <c r="Q24" s="47" t="b">
        <f t="shared" si="2"/>
        <v>0</v>
      </c>
    </row>
    <row r="25" spans="1:17" x14ac:dyDescent="0.25">
      <c r="A25" s="36">
        <f t="shared" si="0"/>
        <v>24</v>
      </c>
      <c r="B25" s="37" t="s">
        <v>257</v>
      </c>
      <c r="C25" s="7"/>
      <c r="D25" s="7"/>
      <c r="E25" s="8"/>
      <c r="F25" s="36" t="str">
        <f t="shared" si="3"/>
        <v/>
      </c>
      <c r="G25" s="36" t="str">
        <f t="shared" si="4"/>
        <v/>
      </c>
      <c r="H25" s="39" t="str">
        <f>IF(ISERROR(VLOOKUP(L25,'RefNo Measure List'!$B$2:$E$60,2,FALSE)),"",VLOOKUP(L25,'RefNo Measure List'!$B$2:$E$60,2,FALSE))</f>
        <v/>
      </c>
      <c r="I25" s="42" t="str">
        <f>IF(ISERROR(VLOOKUP(K25,'RefNo Measure List'!$A$2:$E$60,5,FALSE)),"",VLOOKUP(K25,'RefNo Measure List'!$A$2:$E$60,5,FALSE))</f>
        <v/>
      </c>
      <c r="J25" s="15"/>
      <c r="K25" s="15"/>
      <c r="L25" s="44" t="str">
        <f>IF(ISERROR(VLOOKUP(K25,'RefNo Measure List'!$A$1:$E$60,2,FALSE)),"",VLOOKUP(K25,'RefNo Measure List'!$A$1:$C$60,2,FALSE))</f>
        <v/>
      </c>
      <c r="M25" s="26"/>
      <c r="N25" s="45" t="e">
        <f>IF((B25)="State Income Qualified",M25*(VLOOKUP(L25,'RefNo Measure List'!$B$2:$J$60,9,FALSE)),"")</f>
        <v>#N/A</v>
      </c>
      <c r="O25" s="32"/>
      <c r="P25" s="47" t="b">
        <f t="shared" si="1"/>
        <v>0</v>
      </c>
      <c r="Q25" s="47" t="b">
        <f t="shared" si="2"/>
        <v>0</v>
      </c>
    </row>
    <row r="26" spans="1:17" x14ac:dyDescent="0.25">
      <c r="A26" s="36">
        <f t="shared" si="0"/>
        <v>25</v>
      </c>
      <c r="B26" s="37" t="s">
        <v>257</v>
      </c>
      <c r="C26" s="7"/>
      <c r="D26" s="7"/>
      <c r="E26" s="8"/>
      <c r="F26" s="36" t="str">
        <f t="shared" si="3"/>
        <v/>
      </c>
      <c r="G26" s="36" t="str">
        <f t="shared" si="4"/>
        <v/>
      </c>
      <c r="H26" s="39" t="str">
        <f>IF(ISERROR(VLOOKUP(L26,'RefNo Measure List'!$B$2:$E$60,2,FALSE)),"",VLOOKUP(L26,'RefNo Measure List'!$B$2:$E$60,2,FALSE))</f>
        <v/>
      </c>
      <c r="I26" s="42" t="str">
        <f>IF(ISERROR(VLOOKUP(K26,'RefNo Measure List'!$A$2:$E$60,5,FALSE)),"",VLOOKUP(K26,'RefNo Measure List'!$A$2:$E$60,5,FALSE))</f>
        <v/>
      </c>
      <c r="J26" s="15"/>
      <c r="K26" s="15"/>
      <c r="L26" s="44" t="str">
        <f>IF(ISERROR(VLOOKUP(K26,'RefNo Measure List'!$A$1:$E$60,2,FALSE)),"",VLOOKUP(K26,'RefNo Measure List'!$A$1:$C$60,2,FALSE))</f>
        <v/>
      </c>
      <c r="M26" s="26"/>
      <c r="N26" s="45" t="e">
        <f>IF((B26)="State Income Qualified",M26*(VLOOKUP(L26,'RefNo Measure List'!$B$2:$J$60,9,FALSE)),"")</f>
        <v>#N/A</v>
      </c>
      <c r="O26" s="32"/>
      <c r="P26" s="47" t="b">
        <f t="shared" si="1"/>
        <v>0</v>
      </c>
      <c r="Q26" s="47" t="b">
        <f t="shared" si="2"/>
        <v>0</v>
      </c>
    </row>
    <row r="27" spans="1:17" x14ac:dyDescent="0.25">
      <c r="A27" s="36">
        <f t="shared" si="0"/>
        <v>26</v>
      </c>
      <c r="B27" s="37" t="s">
        <v>257</v>
      </c>
      <c r="C27" s="7"/>
      <c r="D27" s="7"/>
      <c r="E27" s="8"/>
      <c r="F27" s="36" t="str">
        <f t="shared" si="3"/>
        <v/>
      </c>
      <c r="G27" s="36" t="str">
        <f t="shared" si="4"/>
        <v/>
      </c>
      <c r="H27" s="39" t="str">
        <f>IF(ISERROR(VLOOKUP(L27,'RefNo Measure List'!$B$2:$E$60,2,FALSE)),"",VLOOKUP(L27,'RefNo Measure List'!$B$2:$E$60,2,FALSE))</f>
        <v/>
      </c>
      <c r="I27" s="42" t="str">
        <f>IF(ISERROR(VLOOKUP(K27,'RefNo Measure List'!$A$2:$E$60,5,FALSE)),"",VLOOKUP(K27,'RefNo Measure List'!$A$2:$E$60,5,FALSE))</f>
        <v/>
      </c>
      <c r="J27" s="15"/>
      <c r="K27" s="15"/>
      <c r="L27" s="44" t="str">
        <f>IF(ISERROR(VLOOKUP(K27,'RefNo Measure List'!$A$1:$E$60,2,FALSE)),"",VLOOKUP(K27,'RefNo Measure List'!$A$1:$C$60,2,FALSE))</f>
        <v/>
      </c>
      <c r="M27" s="26"/>
      <c r="N27" s="45" t="e">
        <f>IF((B27)="State Income Qualified",M27*(VLOOKUP(L27,'RefNo Measure List'!$B$2:$J$60,9,FALSE)),"")</f>
        <v>#N/A</v>
      </c>
      <c r="O27" s="32"/>
      <c r="P27" s="47" t="b">
        <f t="shared" si="1"/>
        <v>0</v>
      </c>
      <c r="Q27" s="47" t="b">
        <f t="shared" si="2"/>
        <v>0</v>
      </c>
    </row>
    <row r="28" spans="1:17" x14ac:dyDescent="0.25">
      <c r="A28" s="36">
        <f t="shared" si="0"/>
        <v>27</v>
      </c>
      <c r="B28" s="37" t="s">
        <v>257</v>
      </c>
      <c r="C28" s="7"/>
      <c r="D28" s="7"/>
      <c r="E28" s="8"/>
      <c r="F28" s="36" t="str">
        <f t="shared" si="3"/>
        <v/>
      </c>
      <c r="G28" s="36" t="str">
        <f t="shared" si="4"/>
        <v/>
      </c>
      <c r="H28" s="39" t="str">
        <f>IF(ISERROR(VLOOKUP(L28,'RefNo Measure List'!$B$2:$E$60,2,FALSE)),"",VLOOKUP(L28,'RefNo Measure List'!$B$2:$E$60,2,FALSE))</f>
        <v/>
      </c>
      <c r="I28" s="42" t="str">
        <f>IF(ISERROR(VLOOKUP(K28,'RefNo Measure List'!$A$2:$E$60,5,FALSE)),"",VLOOKUP(K28,'RefNo Measure List'!$A$2:$E$60,5,FALSE))</f>
        <v/>
      </c>
      <c r="J28" s="15"/>
      <c r="K28" s="15"/>
      <c r="L28" s="44" t="str">
        <f>IF(ISERROR(VLOOKUP(K28,'RefNo Measure List'!$A$1:$E$60,2,FALSE)),"",VLOOKUP(K28,'RefNo Measure List'!$A$1:$C$60,2,FALSE))</f>
        <v/>
      </c>
      <c r="M28" s="26"/>
      <c r="N28" s="45" t="e">
        <f>IF((B28)="State Income Qualified",M28*(VLOOKUP(L28,'RefNo Measure List'!$B$2:$J$60,9,FALSE)),"")</f>
        <v>#N/A</v>
      </c>
      <c r="O28" s="32"/>
      <c r="P28" s="47" t="b">
        <f t="shared" si="1"/>
        <v>0</v>
      </c>
      <c r="Q28" s="47" t="b">
        <f t="shared" si="2"/>
        <v>0</v>
      </c>
    </row>
    <row r="29" spans="1:17" x14ac:dyDescent="0.25">
      <c r="A29" s="36">
        <f t="shared" si="0"/>
        <v>28</v>
      </c>
      <c r="B29" s="37" t="s">
        <v>257</v>
      </c>
      <c r="C29" s="7"/>
      <c r="D29" s="7"/>
      <c r="E29" s="8"/>
      <c r="F29" s="36" t="str">
        <f t="shared" si="3"/>
        <v/>
      </c>
      <c r="G29" s="36" t="str">
        <f t="shared" si="4"/>
        <v/>
      </c>
      <c r="H29" s="39" t="str">
        <f>IF(ISERROR(VLOOKUP(L29,'RefNo Measure List'!$B$2:$E$60,2,FALSE)),"",VLOOKUP(L29,'RefNo Measure List'!$B$2:$E$60,2,FALSE))</f>
        <v/>
      </c>
      <c r="I29" s="42" t="str">
        <f>IF(ISERROR(VLOOKUP(K29,'RefNo Measure List'!$A$2:$E$60,5,FALSE)),"",VLOOKUP(K29,'RefNo Measure List'!$A$2:$E$60,5,FALSE))</f>
        <v/>
      </c>
      <c r="J29" s="15"/>
      <c r="K29" s="15"/>
      <c r="L29" s="44" t="str">
        <f>IF(ISERROR(VLOOKUP(K29,'RefNo Measure List'!$A$1:$E$60,2,FALSE)),"",VLOOKUP(K29,'RefNo Measure List'!$A$1:$C$60,2,FALSE))</f>
        <v/>
      </c>
      <c r="M29" s="26"/>
      <c r="N29" s="45" t="e">
        <f>IF((B29)="State Income Qualified",M29*(VLOOKUP(L29,'RefNo Measure List'!$B$2:$J$60,9,FALSE)),"")</f>
        <v>#N/A</v>
      </c>
      <c r="O29" s="32"/>
      <c r="P29" s="47" t="b">
        <f t="shared" si="1"/>
        <v>0</v>
      </c>
      <c r="Q29" s="47" t="b">
        <f t="shared" si="2"/>
        <v>0</v>
      </c>
    </row>
    <row r="30" spans="1:17" x14ac:dyDescent="0.25">
      <c r="A30" s="36">
        <f t="shared" si="0"/>
        <v>29</v>
      </c>
      <c r="B30" s="37" t="s">
        <v>257</v>
      </c>
      <c r="C30" s="7"/>
      <c r="D30" s="7"/>
      <c r="E30" s="8"/>
      <c r="F30" s="36" t="str">
        <f t="shared" si="3"/>
        <v/>
      </c>
      <c r="G30" s="36" t="str">
        <f t="shared" si="4"/>
        <v/>
      </c>
      <c r="H30" s="39" t="str">
        <f>IF(ISERROR(VLOOKUP(L30,'RefNo Measure List'!$B$2:$E$60,2,FALSE)),"",VLOOKUP(L30,'RefNo Measure List'!$B$2:$E$60,2,FALSE))</f>
        <v/>
      </c>
      <c r="I30" s="42" t="str">
        <f>IF(ISERROR(VLOOKUP(K30,'RefNo Measure List'!$A$2:$E$60,5,FALSE)),"",VLOOKUP(K30,'RefNo Measure List'!$A$2:$E$60,5,FALSE))</f>
        <v/>
      </c>
      <c r="J30" s="15"/>
      <c r="K30" s="15"/>
      <c r="L30" s="44" t="str">
        <f>IF(ISERROR(VLOOKUP(K30,'RefNo Measure List'!$A$1:$E$60,2,FALSE)),"",VLOOKUP(K30,'RefNo Measure List'!$A$1:$C$60,2,FALSE))</f>
        <v/>
      </c>
      <c r="M30" s="26"/>
      <c r="N30" s="45" t="e">
        <f>IF((B30)="State Income Qualified",M30*(VLOOKUP(L30,'RefNo Measure List'!$B$2:$J$60,9,FALSE)),"")</f>
        <v>#N/A</v>
      </c>
      <c r="O30" s="32"/>
      <c r="P30" s="47" t="b">
        <f t="shared" si="1"/>
        <v>0</v>
      </c>
      <c r="Q30" s="47" t="b">
        <f t="shared" si="2"/>
        <v>0</v>
      </c>
    </row>
    <row r="31" spans="1:17" x14ac:dyDescent="0.25">
      <c r="A31" s="36">
        <f t="shared" si="0"/>
        <v>30</v>
      </c>
      <c r="B31" s="37" t="s">
        <v>257</v>
      </c>
      <c r="C31" s="7"/>
      <c r="D31" s="7"/>
      <c r="E31" s="8"/>
      <c r="F31" s="36" t="str">
        <f t="shared" si="3"/>
        <v/>
      </c>
      <c r="G31" s="36" t="str">
        <f t="shared" si="4"/>
        <v/>
      </c>
      <c r="H31" s="39" t="str">
        <f>IF(ISERROR(VLOOKUP(L31,'RefNo Measure List'!$B$2:$E$60,2,FALSE)),"",VLOOKUP(L31,'RefNo Measure List'!$B$2:$E$60,2,FALSE))</f>
        <v/>
      </c>
      <c r="I31" s="42" t="str">
        <f>IF(ISERROR(VLOOKUP(K31,'RefNo Measure List'!$A$2:$E$60,5,FALSE)),"",VLOOKUP(K31,'RefNo Measure List'!$A$2:$E$60,5,FALSE))</f>
        <v/>
      </c>
      <c r="J31" s="15"/>
      <c r="K31" s="15"/>
      <c r="L31" s="44" t="str">
        <f>IF(ISERROR(VLOOKUP(K31,'RefNo Measure List'!$A$1:$E$60,2,FALSE)),"",VLOOKUP(K31,'RefNo Measure List'!$A$1:$C$60,2,FALSE))</f>
        <v/>
      </c>
      <c r="M31" s="26"/>
      <c r="N31" s="45" t="e">
        <f>IF((B31)="State Income Qualified",M31*(VLOOKUP(L31,'RefNo Measure List'!$B$2:$J$60,9,FALSE)),"")</f>
        <v>#N/A</v>
      </c>
      <c r="O31" s="32"/>
      <c r="P31" s="47" t="b">
        <f t="shared" si="1"/>
        <v>0</v>
      </c>
      <c r="Q31" s="47" t="b">
        <f t="shared" si="2"/>
        <v>0</v>
      </c>
    </row>
    <row r="32" spans="1:17" x14ac:dyDescent="0.25">
      <c r="A32" s="36">
        <f t="shared" si="0"/>
        <v>31</v>
      </c>
      <c r="B32" s="37" t="s">
        <v>257</v>
      </c>
      <c r="C32" s="7"/>
      <c r="D32" s="7"/>
      <c r="E32" s="8"/>
      <c r="F32" s="36" t="str">
        <f t="shared" si="3"/>
        <v/>
      </c>
      <c r="G32" s="36" t="str">
        <f t="shared" si="4"/>
        <v/>
      </c>
      <c r="H32" s="39" t="str">
        <f>IF(ISERROR(VLOOKUP(L32,'RefNo Measure List'!$B$2:$E$60,2,FALSE)),"",VLOOKUP(L32,'RefNo Measure List'!$B$2:$E$60,2,FALSE))</f>
        <v/>
      </c>
      <c r="I32" s="42" t="str">
        <f>IF(ISERROR(VLOOKUP(K32,'RefNo Measure List'!$A$2:$E$60,5,FALSE)),"",VLOOKUP(K32,'RefNo Measure List'!$A$2:$E$60,5,FALSE))</f>
        <v/>
      </c>
      <c r="J32" s="15"/>
      <c r="K32" s="15"/>
      <c r="L32" s="44" t="str">
        <f>IF(ISERROR(VLOOKUP(K32,'RefNo Measure List'!$A$1:$E$60,2,FALSE)),"",VLOOKUP(K32,'RefNo Measure List'!$A$1:$C$60,2,FALSE))</f>
        <v/>
      </c>
      <c r="M32" s="26"/>
      <c r="N32" s="45" t="e">
        <f>IF((B32)="State Income Qualified",M32*(VLOOKUP(L32,'RefNo Measure List'!$B$2:$J$60,9,FALSE)),"")</f>
        <v>#N/A</v>
      </c>
      <c r="O32" s="32"/>
      <c r="P32" s="47" t="b">
        <f t="shared" si="1"/>
        <v>0</v>
      </c>
      <c r="Q32" s="47" t="b">
        <f t="shared" si="2"/>
        <v>0</v>
      </c>
    </row>
    <row r="33" spans="1:17" x14ac:dyDescent="0.25">
      <c r="A33" s="36">
        <f t="shared" si="0"/>
        <v>32</v>
      </c>
      <c r="B33" s="37" t="s">
        <v>257</v>
      </c>
      <c r="C33" s="7"/>
      <c r="D33" s="7"/>
      <c r="E33" s="8"/>
      <c r="F33" s="36" t="str">
        <f t="shared" si="3"/>
        <v/>
      </c>
      <c r="G33" s="36" t="str">
        <f t="shared" si="4"/>
        <v/>
      </c>
      <c r="H33" s="39" t="str">
        <f>IF(ISERROR(VLOOKUP(L33,'RefNo Measure List'!$B$2:$E$60,2,FALSE)),"",VLOOKUP(L33,'RefNo Measure List'!$B$2:$E$60,2,FALSE))</f>
        <v/>
      </c>
      <c r="I33" s="42" t="str">
        <f>IF(ISERROR(VLOOKUP(K33,'RefNo Measure List'!$A$2:$E$60,5,FALSE)),"",VLOOKUP(K33,'RefNo Measure List'!$A$2:$E$60,5,FALSE))</f>
        <v/>
      </c>
      <c r="J33" s="15"/>
      <c r="K33" s="15"/>
      <c r="L33" s="44" t="str">
        <f>IF(ISERROR(VLOOKUP(K33,'RefNo Measure List'!$A$1:$E$60,2,FALSE)),"",VLOOKUP(K33,'RefNo Measure List'!$A$1:$C$60,2,FALSE))</f>
        <v/>
      </c>
      <c r="M33" s="26"/>
      <c r="N33" s="45" t="e">
        <f>IF((B33)="State Income Qualified",M33*(VLOOKUP(L33,'RefNo Measure List'!$B$2:$J$60,9,FALSE)),"")</f>
        <v>#N/A</v>
      </c>
      <c r="O33" s="32"/>
      <c r="P33" s="47" t="b">
        <f t="shared" si="1"/>
        <v>0</v>
      </c>
      <c r="Q33" s="47" t="b">
        <f t="shared" si="2"/>
        <v>0</v>
      </c>
    </row>
    <row r="34" spans="1:17" x14ac:dyDescent="0.25">
      <c r="A34" s="36">
        <f t="shared" si="0"/>
        <v>33</v>
      </c>
      <c r="B34" s="37" t="s">
        <v>257</v>
      </c>
      <c r="C34" s="7"/>
      <c r="D34" s="7"/>
      <c r="E34" s="8"/>
      <c r="F34" s="36" t="str">
        <f t="shared" si="3"/>
        <v/>
      </c>
      <c r="G34" s="36" t="str">
        <f t="shared" si="4"/>
        <v/>
      </c>
      <c r="H34" s="39" t="str">
        <f>IF(ISERROR(VLOOKUP(L34,'RefNo Measure List'!$B$2:$E$60,2,FALSE)),"",VLOOKUP(L34,'RefNo Measure List'!$B$2:$E$60,2,FALSE))</f>
        <v/>
      </c>
      <c r="I34" s="42" t="str">
        <f>IF(ISERROR(VLOOKUP(K34,'RefNo Measure List'!$A$2:$E$60,5,FALSE)),"",VLOOKUP(K34,'RefNo Measure List'!$A$2:$E$60,5,FALSE))</f>
        <v/>
      </c>
      <c r="J34" s="15"/>
      <c r="K34" s="15"/>
      <c r="L34" s="44" t="str">
        <f>IF(ISERROR(VLOOKUP(K34,'RefNo Measure List'!$A$1:$E$60,2,FALSE)),"",VLOOKUP(K34,'RefNo Measure List'!$A$1:$C$60,2,FALSE))</f>
        <v/>
      </c>
      <c r="M34" s="26"/>
      <c r="N34" s="45" t="e">
        <f>IF((B34)="State Income Qualified",M34*(VLOOKUP(L34,'RefNo Measure List'!$B$2:$J$60,9,FALSE)),"")</f>
        <v>#N/A</v>
      </c>
      <c r="O34" s="32"/>
      <c r="P34" s="47" t="b">
        <f t="shared" si="1"/>
        <v>0</v>
      </c>
      <c r="Q34" s="47" t="b">
        <f t="shared" si="2"/>
        <v>0</v>
      </c>
    </row>
    <row r="35" spans="1:17" x14ac:dyDescent="0.25">
      <c r="A35" s="36">
        <f t="shared" si="0"/>
        <v>34</v>
      </c>
      <c r="B35" s="37" t="s">
        <v>257</v>
      </c>
      <c r="C35" s="7"/>
      <c r="D35" s="7"/>
      <c r="E35" s="8"/>
      <c r="F35" s="36" t="str">
        <f t="shared" si="3"/>
        <v/>
      </c>
      <c r="G35" s="36" t="str">
        <f t="shared" si="4"/>
        <v/>
      </c>
      <c r="H35" s="39" t="str">
        <f>IF(ISERROR(VLOOKUP(L35,'RefNo Measure List'!$B$2:$E$60,2,FALSE)),"",VLOOKUP(L35,'RefNo Measure List'!$B$2:$E$60,2,FALSE))</f>
        <v/>
      </c>
      <c r="I35" s="42" t="str">
        <f>IF(ISERROR(VLOOKUP(K35,'RefNo Measure List'!$A$2:$E$60,5,FALSE)),"",VLOOKUP(K35,'RefNo Measure List'!$A$2:$E$60,5,FALSE))</f>
        <v/>
      </c>
      <c r="J35" s="15"/>
      <c r="K35" s="15"/>
      <c r="L35" s="44" t="str">
        <f>IF(ISERROR(VLOOKUP(K35,'RefNo Measure List'!$A$1:$E$60,2,FALSE)),"",VLOOKUP(K35,'RefNo Measure List'!$A$1:$C$60,2,FALSE))</f>
        <v/>
      </c>
      <c r="M35" s="26"/>
      <c r="N35" s="45" t="e">
        <f>IF((B35)="State Income Qualified",M35*(VLOOKUP(L35,'RefNo Measure List'!$B$2:$J$60,9,FALSE)),"")</f>
        <v>#N/A</v>
      </c>
      <c r="O35" s="32"/>
      <c r="P35" s="47" t="b">
        <f t="shared" si="1"/>
        <v>0</v>
      </c>
      <c r="Q35" s="47" t="b">
        <f t="shared" si="2"/>
        <v>0</v>
      </c>
    </row>
    <row r="36" spans="1:17" x14ac:dyDescent="0.25">
      <c r="A36" s="36">
        <f t="shared" si="0"/>
        <v>35</v>
      </c>
      <c r="B36" s="37" t="s">
        <v>257</v>
      </c>
      <c r="C36" s="7"/>
      <c r="D36" s="7"/>
      <c r="E36" s="8"/>
      <c r="F36" s="36" t="str">
        <f t="shared" si="3"/>
        <v/>
      </c>
      <c r="G36" s="36" t="str">
        <f t="shared" si="4"/>
        <v/>
      </c>
      <c r="H36" s="39" t="str">
        <f>IF(ISERROR(VLOOKUP(L36,'RefNo Measure List'!$B$2:$E$60,2,FALSE)),"",VLOOKUP(L36,'RefNo Measure List'!$B$2:$E$60,2,FALSE))</f>
        <v/>
      </c>
      <c r="I36" s="42" t="str">
        <f>IF(ISERROR(VLOOKUP(K36,'RefNo Measure List'!$A$2:$E$60,5,FALSE)),"",VLOOKUP(K36,'RefNo Measure List'!$A$2:$E$60,5,FALSE))</f>
        <v/>
      </c>
      <c r="J36" s="15"/>
      <c r="K36" s="15"/>
      <c r="L36" s="44" t="str">
        <f>IF(ISERROR(VLOOKUP(K36,'RefNo Measure List'!$A$1:$E$60,2,FALSE)),"",VLOOKUP(K36,'RefNo Measure List'!$A$1:$C$60,2,FALSE))</f>
        <v/>
      </c>
      <c r="M36" s="26"/>
      <c r="N36" s="45" t="e">
        <f>IF((B36)="State Income Qualified",M36*(VLOOKUP(L36,'RefNo Measure List'!$B$2:$J$60,9,FALSE)),"")</f>
        <v>#N/A</v>
      </c>
      <c r="O36" s="32"/>
      <c r="P36" s="47" t="b">
        <f t="shared" si="1"/>
        <v>0</v>
      </c>
      <c r="Q36" s="47" t="b">
        <f t="shared" si="2"/>
        <v>0</v>
      </c>
    </row>
    <row r="37" spans="1:17" x14ac:dyDescent="0.25">
      <c r="A37" s="36">
        <f t="shared" si="0"/>
        <v>36</v>
      </c>
      <c r="B37" s="37" t="s">
        <v>257</v>
      </c>
      <c r="C37" s="7"/>
      <c r="D37" s="7"/>
      <c r="E37" s="8"/>
      <c r="F37" s="36" t="str">
        <f t="shared" si="3"/>
        <v/>
      </c>
      <c r="G37" s="36" t="str">
        <f t="shared" si="4"/>
        <v/>
      </c>
      <c r="H37" s="39" t="str">
        <f>IF(ISERROR(VLOOKUP(L37,'RefNo Measure List'!$B$2:$E$60,2,FALSE)),"",VLOOKUP(L37,'RefNo Measure List'!$B$2:$E$60,2,FALSE))</f>
        <v/>
      </c>
      <c r="I37" s="42" t="str">
        <f>IF(ISERROR(VLOOKUP(K37,'RefNo Measure List'!$A$2:$E$60,5,FALSE)),"",VLOOKUP(K37,'RefNo Measure List'!$A$2:$E$60,5,FALSE))</f>
        <v/>
      </c>
      <c r="J37" s="15"/>
      <c r="K37" s="15"/>
      <c r="L37" s="44" t="str">
        <f>IF(ISERROR(VLOOKUP(K37,'RefNo Measure List'!$A$1:$E$60,2,FALSE)),"",VLOOKUP(K37,'RefNo Measure List'!$A$1:$C$60,2,FALSE))</f>
        <v/>
      </c>
      <c r="M37" s="26"/>
      <c r="N37" s="45" t="e">
        <f>IF((B37)="State Income Qualified",M37*(VLOOKUP(L37,'RefNo Measure List'!$B$2:$J$60,9,FALSE)),"")</f>
        <v>#N/A</v>
      </c>
      <c r="O37" s="32"/>
      <c r="P37" s="47" t="b">
        <f t="shared" si="1"/>
        <v>0</v>
      </c>
      <c r="Q37" s="47" t="b">
        <f t="shared" si="2"/>
        <v>0</v>
      </c>
    </row>
    <row r="38" spans="1:17" x14ac:dyDescent="0.25">
      <c r="A38" s="36">
        <f t="shared" si="0"/>
        <v>37</v>
      </c>
      <c r="B38" s="37" t="s">
        <v>257</v>
      </c>
      <c r="C38" s="7"/>
      <c r="D38" s="7"/>
      <c r="E38" s="8"/>
      <c r="F38" s="36" t="str">
        <f t="shared" si="3"/>
        <v/>
      </c>
      <c r="G38" s="36" t="str">
        <f t="shared" si="4"/>
        <v/>
      </c>
      <c r="H38" s="39" t="str">
        <f>IF(ISERROR(VLOOKUP(L38,'RefNo Measure List'!$B$2:$E$60,2,FALSE)),"",VLOOKUP(L38,'RefNo Measure List'!$B$2:$E$60,2,FALSE))</f>
        <v/>
      </c>
      <c r="I38" s="42" t="str">
        <f>IF(ISERROR(VLOOKUP(K38,'RefNo Measure List'!$A$2:$E$60,5,FALSE)),"",VLOOKUP(K38,'RefNo Measure List'!$A$2:$E$60,5,FALSE))</f>
        <v/>
      </c>
      <c r="J38" s="15"/>
      <c r="K38" s="15"/>
      <c r="L38" s="44" t="str">
        <f>IF(ISERROR(VLOOKUP(K38,'RefNo Measure List'!$A$1:$E$60,2,FALSE)),"",VLOOKUP(K38,'RefNo Measure List'!$A$1:$C$60,2,FALSE))</f>
        <v/>
      </c>
      <c r="M38" s="26"/>
      <c r="N38" s="45" t="e">
        <f>IF((B38)="State Income Qualified",M38*(VLOOKUP(L38,'RefNo Measure List'!$B$2:$J$60,9,FALSE)),"")</f>
        <v>#N/A</v>
      </c>
      <c r="O38" s="32"/>
      <c r="P38" s="47" t="b">
        <f t="shared" si="1"/>
        <v>0</v>
      </c>
      <c r="Q38" s="47" t="b">
        <f t="shared" si="2"/>
        <v>0</v>
      </c>
    </row>
    <row r="39" spans="1:17" x14ac:dyDescent="0.25">
      <c r="A39" s="36">
        <f t="shared" si="0"/>
        <v>38</v>
      </c>
      <c r="B39" s="37" t="s">
        <v>257</v>
      </c>
      <c r="C39" s="7"/>
      <c r="D39" s="7"/>
      <c r="E39" s="8"/>
      <c r="F39" s="36" t="str">
        <f t="shared" si="3"/>
        <v/>
      </c>
      <c r="G39" s="36" t="str">
        <f t="shared" si="4"/>
        <v/>
      </c>
      <c r="H39" s="39" t="str">
        <f>IF(ISERROR(VLOOKUP(L39,'RefNo Measure List'!$B$2:$E$60,2,FALSE)),"",VLOOKUP(L39,'RefNo Measure List'!$B$2:$E$60,2,FALSE))</f>
        <v/>
      </c>
      <c r="I39" s="42" t="str">
        <f>IF(ISERROR(VLOOKUP(K39,'RefNo Measure List'!$A$2:$E$60,5,FALSE)),"",VLOOKUP(K39,'RefNo Measure List'!$A$2:$E$60,5,FALSE))</f>
        <v/>
      </c>
      <c r="J39" s="15"/>
      <c r="K39" s="15"/>
      <c r="L39" s="44" t="str">
        <f>IF(ISERROR(VLOOKUP(K39,'RefNo Measure List'!$A$1:$E$60,2,FALSE)),"",VLOOKUP(K39,'RefNo Measure List'!$A$1:$C$60,2,FALSE))</f>
        <v/>
      </c>
      <c r="M39" s="26"/>
      <c r="N39" s="45" t="e">
        <f>IF((B39)="State Income Qualified",M39*(VLOOKUP(L39,'RefNo Measure List'!$B$2:$J$60,9,FALSE)),"")</f>
        <v>#N/A</v>
      </c>
      <c r="O39" s="32"/>
      <c r="P39" s="47" t="b">
        <f t="shared" si="1"/>
        <v>0</v>
      </c>
      <c r="Q39" s="47" t="b">
        <f t="shared" si="2"/>
        <v>0</v>
      </c>
    </row>
    <row r="40" spans="1:17" x14ac:dyDescent="0.25">
      <c r="A40" s="36">
        <f t="shared" si="0"/>
        <v>39</v>
      </c>
      <c r="B40" s="37" t="s">
        <v>257</v>
      </c>
      <c r="C40" s="7"/>
      <c r="D40" s="7"/>
      <c r="E40" s="8"/>
      <c r="F40" s="36" t="str">
        <f t="shared" si="3"/>
        <v/>
      </c>
      <c r="G40" s="36" t="str">
        <f t="shared" si="4"/>
        <v/>
      </c>
      <c r="H40" s="39" t="str">
        <f>IF(ISERROR(VLOOKUP(L40,'RefNo Measure List'!$B$2:$E$60,2,FALSE)),"",VLOOKUP(L40,'RefNo Measure List'!$B$2:$E$60,2,FALSE))</f>
        <v/>
      </c>
      <c r="I40" s="42" t="str">
        <f>IF(ISERROR(VLOOKUP(K40,'RefNo Measure List'!$A$2:$E$60,5,FALSE)),"",VLOOKUP(K40,'RefNo Measure List'!$A$2:$E$60,5,FALSE))</f>
        <v/>
      </c>
      <c r="J40" s="15"/>
      <c r="K40" s="15"/>
      <c r="L40" s="44" t="str">
        <f>IF(ISERROR(VLOOKUP(K40,'RefNo Measure List'!$A$1:$E$60,2,FALSE)),"",VLOOKUP(K40,'RefNo Measure List'!$A$1:$C$60,2,FALSE))</f>
        <v/>
      </c>
      <c r="M40" s="26"/>
      <c r="N40" s="45" t="e">
        <f>IF((B40)="State Income Qualified",M40*(VLOOKUP(L40,'RefNo Measure List'!$B$2:$J$60,9,FALSE)),"")</f>
        <v>#N/A</v>
      </c>
      <c r="O40" s="32"/>
      <c r="P40" s="47" t="b">
        <f t="shared" si="1"/>
        <v>0</v>
      </c>
      <c r="Q40" s="47" t="b">
        <f t="shared" si="2"/>
        <v>0</v>
      </c>
    </row>
    <row r="41" spans="1:17" x14ac:dyDescent="0.25">
      <c r="A41" s="36">
        <f t="shared" si="0"/>
        <v>40</v>
      </c>
      <c r="B41" s="37" t="s">
        <v>257</v>
      </c>
      <c r="C41" s="7"/>
      <c r="D41" s="7"/>
      <c r="E41" s="8"/>
      <c r="F41" s="36" t="str">
        <f t="shared" si="3"/>
        <v/>
      </c>
      <c r="G41" s="36" t="str">
        <f t="shared" si="4"/>
        <v/>
      </c>
      <c r="H41" s="39" t="str">
        <f>IF(ISERROR(VLOOKUP(L41,'RefNo Measure List'!$B$2:$E$60,2,FALSE)),"",VLOOKUP(L41,'RefNo Measure List'!$B$2:$E$60,2,FALSE))</f>
        <v/>
      </c>
      <c r="I41" s="42" t="str">
        <f>IF(ISERROR(VLOOKUP(K41,'RefNo Measure List'!$A$2:$E$60,5,FALSE)),"",VLOOKUP(K41,'RefNo Measure List'!$A$2:$E$60,5,FALSE))</f>
        <v/>
      </c>
      <c r="J41" s="15"/>
      <c r="K41" s="15"/>
      <c r="L41" s="44" t="str">
        <f>IF(ISERROR(VLOOKUP(K41,'RefNo Measure List'!$A$1:$E$60,2,FALSE)),"",VLOOKUP(K41,'RefNo Measure List'!$A$1:$C$60,2,FALSE))</f>
        <v/>
      </c>
      <c r="M41" s="26"/>
      <c r="N41" s="45" t="e">
        <f>IF((B41)="State Income Qualified",M41*(VLOOKUP(L41,'RefNo Measure List'!$B$2:$J$60,9,FALSE)),"")</f>
        <v>#N/A</v>
      </c>
      <c r="O41" s="32"/>
      <c r="P41" s="47" t="b">
        <f t="shared" si="1"/>
        <v>0</v>
      </c>
      <c r="Q41" s="47" t="b">
        <f t="shared" si="2"/>
        <v>0</v>
      </c>
    </row>
    <row r="42" spans="1:17" x14ac:dyDescent="0.25">
      <c r="A42" s="36">
        <f t="shared" si="0"/>
        <v>41</v>
      </c>
      <c r="B42" s="37" t="s">
        <v>257</v>
      </c>
      <c r="C42" s="7"/>
      <c r="D42" s="7"/>
      <c r="E42" s="8"/>
      <c r="F42" s="36" t="str">
        <f t="shared" si="3"/>
        <v/>
      </c>
      <c r="G42" s="36" t="str">
        <f t="shared" si="4"/>
        <v/>
      </c>
      <c r="H42" s="39" t="str">
        <f>IF(ISERROR(VLOOKUP(L42,'RefNo Measure List'!$B$2:$E$60,2,FALSE)),"",VLOOKUP(L42,'RefNo Measure List'!$B$2:$E$60,2,FALSE))</f>
        <v/>
      </c>
      <c r="I42" s="42" t="str">
        <f>IF(ISERROR(VLOOKUP(K42,'RefNo Measure List'!$A$2:$E$60,5,FALSE)),"",VLOOKUP(K42,'RefNo Measure List'!$A$2:$E$60,5,FALSE))</f>
        <v/>
      </c>
      <c r="J42" s="15"/>
      <c r="K42" s="15"/>
      <c r="L42" s="44" t="str">
        <f>IF(ISERROR(VLOOKUP(K42,'RefNo Measure List'!$A$1:$E$60,2,FALSE)),"",VLOOKUP(K42,'RefNo Measure List'!$A$1:$C$60,2,FALSE))</f>
        <v/>
      </c>
      <c r="M42" s="26"/>
      <c r="N42" s="45" t="e">
        <f>IF((B42)="State Income Qualified",M42*(VLOOKUP(L42,'RefNo Measure List'!$B$2:$J$60,9,FALSE)),"")</f>
        <v>#N/A</v>
      </c>
      <c r="O42" s="32"/>
      <c r="P42" s="47" t="b">
        <f t="shared" si="1"/>
        <v>0</v>
      </c>
      <c r="Q42" s="47" t="b">
        <f t="shared" si="2"/>
        <v>0</v>
      </c>
    </row>
    <row r="43" spans="1:17" x14ac:dyDescent="0.25">
      <c r="A43" s="36">
        <f t="shared" si="0"/>
        <v>42</v>
      </c>
      <c r="B43" s="37" t="s">
        <v>257</v>
      </c>
      <c r="C43" s="7"/>
      <c r="D43" s="7"/>
      <c r="E43" s="8"/>
      <c r="F43" s="36" t="str">
        <f t="shared" si="3"/>
        <v/>
      </c>
      <c r="G43" s="36" t="str">
        <f t="shared" si="4"/>
        <v/>
      </c>
      <c r="H43" s="39" t="str">
        <f>IF(ISERROR(VLOOKUP(L43,'RefNo Measure List'!$B$2:$E$60,2,FALSE)),"",VLOOKUP(L43,'RefNo Measure List'!$B$2:$E$60,2,FALSE))</f>
        <v/>
      </c>
      <c r="I43" s="42" t="str">
        <f>IF(ISERROR(VLOOKUP(K43,'RefNo Measure List'!$A$2:$E$60,5,FALSE)),"",VLOOKUP(K43,'RefNo Measure List'!$A$2:$E$60,5,FALSE))</f>
        <v/>
      </c>
      <c r="J43" s="15"/>
      <c r="K43" s="15"/>
      <c r="L43" s="44" t="str">
        <f>IF(ISERROR(VLOOKUP(K43,'RefNo Measure List'!$A$1:$E$60,2,FALSE)),"",VLOOKUP(K43,'RefNo Measure List'!$A$1:$C$60,2,FALSE))</f>
        <v/>
      </c>
      <c r="M43" s="26"/>
      <c r="N43" s="45" t="e">
        <f>IF((B43)="State Income Qualified",M43*(VLOOKUP(L43,'RefNo Measure List'!$B$2:$J$60,9,FALSE)),"")</f>
        <v>#N/A</v>
      </c>
      <c r="O43" s="32"/>
      <c r="P43" s="47" t="b">
        <f t="shared" si="1"/>
        <v>0</v>
      </c>
      <c r="Q43" s="47" t="b">
        <f t="shared" si="2"/>
        <v>0</v>
      </c>
    </row>
    <row r="44" spans="1:17" x14ac:dyDescent="0.25">
      <c r="A44" s="36">
        <f t="shared" si="0"/>
        <v>43</v>
      </c>
      <c r="B44" s="37" t="s">
        <v>257</v>
      </c>
      <c r="C44" s="7"/>
      <c r="D44" s="7"/>
      <c r="E44" s="8"/>
      <c r="F44" s="36" t="str">
        <f t="shared" si="3"/>
        <v/>
      </c>
      <c r="G44" s="36" t="str">
        <f t="shared" si="4"/>
        <v/>
      </c>
      <c r="H44" s="39" t="str">
        <f>IF(ISERROR(VLOOKUP(L44,'RefNo Measure List'!$B$2:$E$60,2,FALSE)),"",VLOOKUP(L44,'RefNo Measure List'!$B$2:$E$60,2,FALSE))</f>
        <v/>
      </c>
      <c r="I44" s="42" t="str">
        <f>IF(ISERROR(VLOOKUP(K44,'RefNo Measure List'!$A$2:$E$60,5,FALSE)),"",VLOOKUP(K44,'RefNo Measure List'!$A$2:$E$60,5,FALSE))</f>
        <v/>
      </c>
      <c r="J44" s="15"/>
      <c r="K44" s="15"/>
      <c r="L44" s="44" t="str">
        <f>IF(ISERROR(VLOOKUP(K44,'RefNo Measure List'!$A$1:$E$60,2,FALSE)),"",VLOOKUP(K44,'RefNo Measure List'!$A$1:$C$60,2,FALSE))</f>
        <v/>
      </c>
      <c r="M44" s="26"/>
      <c r="N44" s="45" t="e">
        <f>IF((B44)="State Income Qualified",M44*(VLOOKUP(L44,'RefNo Measure List'!$B$2:$J$60,9,FALSE)),"")</f>
        <v>#N/A</v>
      </c>
      <c r="O44" s="32"/>
      <c r="P44" s="47" t="b">
        <f t="shared" si="1"/>
        <v>0</v>
      </c>
      <c r="Q44" s="47" t="b">
        <f t="shared" si="2"/>
        <v>0</v>
      </c>
    </row>
    <row r="45" spans="1:17" x14ac:dyDescent="0.25">
      <c r="A45" s="36">
        <f t="shared" si="0"/>
        <v>44</v>
      </c>
      <c r="B45" s="37" t="s">
        <v>257</v>
      </c>
      <c r="C45" s="7"/>
      <c r="D45" s="7"/>
      <c r="E45" s="8"/>
      <c r="F45" s="36" t="str">
        <f t="shared" si="3"/>
        <v/>
      </c>
      <c r="G45" s="36" t="str">
        <f t="shared" si="4"/>
        <v/>
      </c>
      <c r="H45" s="39" t="str">
        <f>IF(ISERROR(VLOOKUP(L45,'RefNo Measure List'!$B$2:$E$60,2,FALSE)),"",VLOOKUP(L45,'RefNo Measure List'!$B$2:$E$60,2,FALSE))</f>
        <v/>
      </c>
      <c r="I45" s="42" t="str">
        <f>IF(ISERROR(VLOOKUP(K45,'RefNo Measure List'!$A$2:$E$60,5,FALSE)),"",VLOOKUP(K45,'RefNo Measure List'!$A$2:$E$60,5,FALSE))</f>
        <v/>
      </c>
      <c r="J45" s="15"/>
      <c r="K45" s="15"/>
      <c r="L45" s="44" t="str">
        <f>IF(ISERROR(VLOOKUP(K45,'RefNo Measure List'!$A$1:$E$60,2,FALSE)),"",VLOOKUP(K45,'RefNo Measure List'!$A$1:$C$60,2,FALSE))</f>
        <v/>
      </c>
      <c r="M45" s="26"/>
      <c r="N45" s="45" t="e">
        <f>IF((B45)="State Income Qualified",M45*(VLOOKUP(L45,'RefNo Measure List'!$B$2:$J$60,9,FALSE)),"")</f>
        <v>#N/A</v>
      </c>
      <c r="O45" s="32"/>
      <c r="P45" s="47" t="b">
        <f t="shared" si="1"/>
        <v>0</v>
      </c>
      <c r="Q45" s="47" t="b">
        <f t="shared" si="2"/>
        <v>0</v>
      </c>
    </row>
    <row r="46" spans="1:17" x14ac:dyDescent="0.25">
      <c r="A46" s="36">
        <f t="shared" si="0"/>
        <v>45</v>
      </c>
      <c r="B46" s="37" t="s">
        <v>257</v>
      </c>
      <c r="C46" s="7"/>
      <c r="D46" s="7"/>
      <c r="E46" s="8"/>
      <c r="F46" s="36" t="str">
        <f t="shared" si="3"/>
        <v/>
      </c>
      <c r="G46" s="36" t="str">
        <f t="shared" si="4"/>
        <v/>
      </c>
      <c r="H46" s="39" t="str">
        <f>IF(ISERROR(VLOOKUP(L46,'RefNo Measure List'!$B$2:$E$60,2,FALSE)),"",VLOOKUP(L46,'RefNo Measure List'!$B$2:$E$60,2,FALSE))</f>
        <v/>
      </c>
      <c r="I46" s="42" t="str">
        <f>IF(ISERROR(VLOOKUP(K46,'RefNo Measure List'!$A$2:$E$60,5,FALSE)),"",VLOOKUP(K46,'RefNo Measure List'!$A$2:$E$60,5,FALSE))</f>
        <v/>
      </c>
      <c r="J46" s="15"/>
      <c r="K46" s="15"/>
      <c r="L46" s="44" t="str">
        <f>IF(ISERROR(VLOOKUP(K46,'RefNo Measure List'!$A$1:$E$60,2,FALSE)),"",VLOOKUP(K46,'RefNo Measure List'!$A$1:$C$60,2,FALSE))</f>
        <v/>
      </c>
      <c r="M46" s="26"/>
      <c r="N46" s="45" t="e">
        <f>IF((B46)="State Income Qualified",M46*(VLOOKUP(L46,'RefNo Measure List'!$B$2:$J$60,9,FALSE)),"")</f>
        <v>#N/A</v>
      </c>
      <c r="O46" s="32"/>
      <c r="P46" s="47" t="b">
        <f t="shared" si="1"/>
        <v>0</v>
      </c>
      <c r="Q46" s="47" t="b">
        <f t="shared" si="2"/>
        <v>0</v>
      </c>
    </row>
    <row r="47" spans="1:17" x14ac:dyDescent="0.25">
      <c r="A47" s="36">
        <f t="shared" si="0"/>
        <v>46</v>
      </c>
      <c r="B47" s="37" t="s">
        <v>257</v>
      </c>
      <c r="C47" s="7"/>
      <c r="D47" s="7"/>
      <c r="E47" s="8"/>
      <c r="F47" s="36" t="str">
        <f t="shared" si="3"/>
        <v/>
      </c>
      <c r="G47" s="36" t="str">
        <f t="shared" si="4"/>
        <v/>
      </c>
      <c r="H47" s="39" t="str">
        <f>IF(ISERROR(VLOOKUP(L47,'RefNo Measure List'!$B$2:$E$60,2,FALSE)),"",VLOOKUP(L47,'RefNo Measure List'!$B$2:$E$60,2,FALSE))</f>
        <v/>
      </c>
      <c r="I47" s="42" t="str">
        <f>IF(ISERROR(VLOOKUP(K47,'RefNo Measure List'!$A$2:$E$60,5,FALSE)),"",VLOOKUP(K47,'RefNo Measure List'!$A$2:$E$60,5,FALSE))</f>
        <v/>
      </c>
      <c r="J47" s="15"/>
      <c r="K47" s="15"/>
      <c r="L47" s="44" t="str">
        <f>IF(ISERROR(VLOOKUP(K47,'RefNo Measure List'!$A$1:$E$60,2,FALSE)),"",VLOOKUP(K47,'RefNo Measure List'!$A$1:$C$60,2,FALSE))</f>
        <v/>
      </c>
      <c r="M47" s="26"/>
      <c r="N47" s="45" t="e">
        <f>IF((B47)="State Income Qualified",M47*(VLOOKUP(L47,'RefNo Measure List'!$B$2:$J$60,9,FALSE)),"")</f>
        <v>#N/A</v>
      </c>
      <c r="O47" s="32"/>
      <c r="P47" s="47" t="b">
        <f t="shared" si="1"/>
        <v>0</v>
      </c>
      <c r="Q47" s="47" t="b">
        <f t="shared" si="2"/>
        <v>0</v>
      </c>
    </row>
    <row r="48" spans="1:17" x14ac:dyDescent="0.25">
      <c r="A48" s="36">
        <f t="shared" si="0"/>
        <v>47</v>
      </c>
      <c r="B48" s="37" t="s">
        <v>257</v>
      </c>
      <c r="C48" s="7"/>
      <c r="D48" s="7"/>
      <c r="E48" s="8"/>
      <c r="F48" s="36" t="str">
        <f t="shared" si="3"/>
        <v/>
      </c>
      <c r="G48" s="36" t="str">
        <f t="shared" si="4"/>
        <v/>
      </c>
      <c r="H48" s="39" t="str">
        <f>IF(ISERROR(VLOOKUP(L48,'RefNo Measure List'!$B$2:$E$60,2,FALSE)),"",VLOOKUP(L48,'RefNo Measure List'!$B$2:$E$60,2,FALSE))</f>
        <v/>
      </c>
      <c r="I48" s="42" t="str">
        <f>IF(ISERROR(VLOOKUP(K48,'RefNo Measure List'!$A$2:$E$60,5,FALSE)),"",VLOOKUP(K48,'RefNo Measure List'!$A$2:$E$60,5,FALSE))</f>
        <v/>
      </c>
      <c r="J48" s="15"/>
      <c r="K48" s="15"/>
      <c r="L48" s="44" t="str">
        <f>IF(ISERROR(VLOOKUP(K48,'RefNo Measure List'!$A$1:$E$60,2,FALSE)),"",VLOOKUP(K48,'RefNo Measure List'!$A$1:$C$60,2,FALSE))</f>
        <v/>
      </c>
      <c r="M48" s="26"/>
      <c r="N48" s="45" t="e">
        <f>IF((B48)="State Income Qualified",M48*(VLOOKUP(L48,'RefNo Measure List'!$B$2:$J$60,9,FALSE)),"")</f>
        <v>#N/A</v>
      </c>
      <c r="O48" s="32"/>
      <c r="P48" s="47" t="b">
        <f t="shared" si="1"/>
        <v>0</v>
      </c>
      <c r="Q48" s="47" t="b">
        <f t="shared" si="2"/>
        <v>0</v>
      </c>
    </row>
    <row r="49" spans="1:17" x14ac:dyDescent="0.25">
      <c r="A49" s="36">
        <f t="shared" si="0"/>
        <v>48</v>
      </c>
      <c r="B49" s="37" t="s">
        <v>257</v>
      </c>
      <c r="C49" s="7"/>
      <c r="D49" s="7"/>
      <c r="E49" s="8"/>
      <c r="F49" s="36" t="str">
        <f t="shared" si="3"/>
        <v/>
      </c>
      <c r="G49" s="36" t="str">
        <f t="shared" si="4"/>
        <v/>
      </c>
      <c r="H49" s="39" t="str">
        <f>IF(ISERROR(VLOOKUP(L49,'RefNo Measure List'!$B$2:$E$60,2,FALSE)),"",VLOOKUP(L49,'RefNo Measure List'!$B$2:$E$60,2,FALSE))</f>
        <v/>
      </c>
      <c r="I49" s="42" t="str">
        <f>IF(ISERROR(VLOOKUP(K49,'RefNo Measure List'!$A$2:$E$60,5,FALSE)),"",VLOOKUP(K49,'RefNo Measure List'!$A$2:$E$60,5,FALSE))</f>
        <v/>
      </c>
      <c r="J49" s="15"/>
      <c r="K49" s="15"/>
      <c r="L49" s="44" t="str">
        <f>IF(ISERROR(VLOOKUP(K49,'RefNo Measure List'!$A$1:$E$60,2,FALSE)),"",VLOOKUP(K49,'RefNo Measure List'!$A$1:$C$60,2,FALSE))</f>
        <v/>
      </c>
      <c r="M49" s="26"/>
      <c r="N49" s="45" t="e">
        <f>IF((B49)="State Income Qualified",M49*(VLOOKUP(L49,'RefNo Measure List'!$B$2:$J$60,9,FALSE)),"")</f>
        <v>#N/A</v>
      </c>
      <c r="O49" s="32"/>
      <c r="P49" s="47" t="b">
        <f t="shared" si="1"/>
        <v>0</v>
      </c>
      <c r="Q49" s="47" t="b">
        <f t="shared" si="2"/>
        <v>0</v>
      </c>
    </row>
    <row r="50" spans="1:17" x14ac:dyDescent="0.25">
      <c r="A50" s="36">
        <f t="shared" si="0"/>
        <v>49</v>
      </c>
      <c r="B50" s="37" t="s">
        <v>257</v>
      </c>
      <c r="C50" s="7"/>
      <c r="D50" s="7"/>
      <c r="E50" s="8"/>
      <c r="F50" s="36" t="str">
        <f t="shared" si="3"/>
        <v/>
      </c>
      <c r="G50" s="36" t="str">
        <f t="shared" si="4"/>
        <v/>
      </c>
      <c r="H50" s="39" t="str">
        <f>IF(ISERROR(VLOOKUP(L50,'RefNo Measure List'!$B$2:$E$60,2,FALSE)),"",VLOOKUP(L50,'RefNo Measure List'!$B$2:$E$60,2,FALSE))</f>
        <v/>
      </c>
      <c r="I50" s="42" t="str">
        <f>IF(ISERROR(VLOOKUP(K50,'RefNo Measure List'!$A$2:$E$60,5,FALSE)),"",VLOOKUP(K50,'RefNo Measure List'!$A$2:$E$60,5,FALSE))</f>
        <v/>
      </c>
      <c r="J50" s="15"/>
      <c r="K50" s="15"/>
      <c r="L50" s="44" t="str">
        <f>IF(ISERROR(VLOOKUP(K50,'RefNo Measure List'!$A$1:$E$60,2,FALSE)),"",VLOOKUP(K50,'RefNo Measure List'!$A$1:$C$60,2,FALSE))</f>
        <v/>
      </c>
      <c r="M50" s="26"/>
      <c r="N50" s="45" t="e">
        <f>IF((B50)="State Income Qualified",M50*(VLOOKUP(L50,'RefNo Measure List'!$B$2:$J$60,9,FALSE)),"")</f>
        <v>#N/A</v>
      </c>
      <c r="O50" s="32"/>
      <c r="P50" s="47" t="b">
        <f t="shared" si="1"/>
        <v>0</v>
      </c>
      <c r="Q50" s="47" t="b">
        <f t="shared" si="2"/>
        <v>0</v>
      </c>
    </row>
    <row r="51" spans="1:17" x14ac:dyDescent="0.25">
      <c r="A51" s="36">
        <f t="shared" si="0"/>
        <v>50</v>
      </c>
      <c r="B51" s="37" t="s">
        <v>257</v>
      </c>
      <c r="C51" s="7"/>
      <c r="D51" s="7"/>
      <c r="E51" s="8"/>
      <c r="F51" s="36" t="str">
        <f t="shared" si="3"/>
        <v/>
      </c>
      <c r="G51" s="36" t="str">
        <f t="shared" si="4"/>
        <v/>
      </c>
      <c r="H51" s="39" t="str">
        <f>IF(ISERROR(VLOOKUP(L51,'RefNo Measure List'!$B$2:$E$60,2,FALSE)),"",VLOOKUP(L51,'RefNo Measure List'!$B$2:$E$60,2,FALSE))</f>
        <v/>
      </c>
      <c r="I51" s="42" t="str">
        <f>IF(ISERROR(VLOOKUP(K51,'RefNo Measure List'!$A$2:$E$60,5,FALSE)),"",VLOOKUP(K51,'RefNo Measure List'!$A$2:$E$60,5,FALSE))</f>
        <v/>
      </c>
      <c r="J51" s="15"/>
      <c r="K51" s="15"/>
      <c r="L51" s="44" t="str">
        <f>IF(ISERROR(VLOOKUP(K51,'RefNo Measure List'!$A$1:$E$60,2,FALSE)),"",VLOOKUP(K51,'RefNo Measure List'!$A$1:$C$60,2,FALSE))</f>
        <v/>
      </c>
      <c r="M51" s="26"/>
      <c r="N51" s="45" t="e">
        <f>IF((B51)="State Income Qualified",M51*(VLOOKUP(L51,'RefNo Measure List'!$B$2:$J$60,9,FALSE)),"")</f>
        <v>#N/A</v>
      </c>
      <c r="O51" s="32"/>
      <c r="P51" s="47" t="b">
        <f t="shared" si="1"/>
        <v>0</v>
      </c>
      <c r="Q51" s="47" t="b">
        <f t="shared" si="2"/>
        <v>0</v>
      </c>
    </row>
    <row r="52" spans="1:17" x14ac:dyDescent="0.25">
      <c r="A52" s="36">
        <f t="shared" si="0"/>
        <v>51</v>
      </c>
      <c r="B52" s="37" t="s">
        <v>257</v>
      </c>
      <c r="C52" s="7"/>
      <c r="D52" s="7"/>
      <c r="E52" s="8"/>
      <c r="F52" s="36" t="str">
        <f t="shared" si="3"/>
        <v/>
      </c>
      <c r="G52" s="36" t="str">
        <f t="shared" si="4"/>
        <v/>
      </c>
      <c r="H52" s="39" t="str">
        <f>IF(ISERROR(VLOOKUP(L52,'RefNo Measure List'!$B$2:$E$60,2,FALSE)),"",VLOOKUP(L52,'RefNo Measure List'!$B$2:$E$60,2,FALSE))</f>
        <v/>
      </c>
      <c r="I52" s="42" t="str">
        <f>IF(ISERROR(VLOOKUP(K52,'RefNo Measure List'!$A$2:$E$60,5,FALSE)),"",VLOOKUP(K52,'RefNo Measure List'!$A$2:$E$60,5,FALSE))</f>
        <v/>
      </c>
      <c r="J52" s="15"/>
      <c r="K52" s="15"/>
      <c r="L52" s="44" t="str">
        <f>IF(ISERROR(VLOOKUP(K52,'RefNo Measure List'!$A$1:$E$60,2,FALSE)),"",VLOOKUP(K52,'RefNo Measure List'!$A$1:$C$60,2,FALSE))</f>
        <v/>
      </c>
      <c r="M52" s="26"/>
      <c r="N52" s="45" t="e">
        <f>IF((B52)="State Income Qualified",M52*(VLOOKUP(L52,'RefNo Measure List'!$B$2:$J$60,9,FALSE)),"")</f>
        <v>#N/A</v>
      </c>
      <c r="O52" s="32"/>
      <c r="P52" s="47" t="b">
        <f t="shared" si="1"/>
        <v>0</v>
      </c>
      <c r="Q52" s="47" t="b">
        <f t="shared" si="2"/>
        <v>0</v>
      </c>
    </row>
    <row r="53" spans="1:17" x14ac:dyDescent="0.25">
      <c r="A53" s="36">
        <f t="shared" si="0"/>
        <v>52</v>
      </c>
      <c r="B53" s="37" t="s">
        <v>257</v>
      </c>
      <c r="C53" s="7"/>
      <c r="D53" s="7"/>
      <c r="E53" s="8"/>
      <c r="F53" s="36" t="str">
        <f t="shared" si="3"/>
        <v/>
      </c>
      <c r="G53" s="36" t="str">
        <f t="shared" si="4"/>
        <v/>
      </c>
      <c r="H53" s="39" t="str">
        <f>IF(ISERROR(VLOOKUP(L53,'RefNo Measure List'!$B$2:$E$60,2,FALSE)),"",VLOOKUP(L53,'RefNo Measure List'!$B$2:$E$60,2,FALSE))</f>
        <v/>
      </c>
      <c r="I53" s="42" t="str">
        <f>IF(ISERROR(VLOOKUP(K53,'RefNo Measure List'!$A$2:$E$60,5,FALSE)),"",VLOOKUP(K53,'RefNo Measure List'!$A$2:$E$60,5,FALSE))</f>
        <v/>
      </c>
      <c r="J53" s="15"/>
      <c r="K53" s="15"/>
      <c r="L53" s="44" t="str">
        <f>IF(ISERROR(VLOOKUP(K53,'RefNo Measure List'!$A$1:$E$60,2,FALSE)),"",VLOOKUP(K53,'RefNo Measure List'!$A$1:$C$60,2,FALSE))</f>
        <v/>
      </c>
      <c r="M53" s="26"/>
      <c r="N53" s="45" t="e">
        <f>IF((B53)="State Income Qualified",M53*(VLOOKUP(L53,'RefNo Measure List'!$B$2:$J$60,9,FALSE)),"")</f>
        <v>#N/A</v>
      </c>
      <c r="O53" s="32"/>
      <c r="P53" s="47" t="b">
        <f t="shared" si="1"/>
        <v>0</v>
      </c>
      <c r="Q53" s="47" t="b">
        <f t="shared" si="2"/>
        <v>0</v>
      </c>
    </row>
    <row r="54" spans="1:17" x14ac:dyDescent="0.25">
      <c r="A54" s="36">
        <f t="shared" si="0"/>
        <v>53</v>
      </c>
      <c r="B54" s="37" t="s">
        <v>257</v>
      </c>
      <c r="C54" s="7"/>
      <c r="D54" s="7"/>
      <c r="E54" s="8"/>
      <c r="F54" s="36" t="str">
        <f t="shared" si="3"/>
        <v/>
      </c>
      <c r="G54" s="36" t="str">
        <f t="shared" si="4"/>
        <v/>
      </c>
      <c r="H54" s="39" t="str">
        <f>IF(ISERROR(VLOOKUP(L54,'RefNo Measure List'!$B$2:$E$60,2,FALSE)),"",VLOOKUP(L54,'RefNo Measure List'!$B$2:$E$60,2,FALSE))</f>
        <v/>
      </c>
      <c r="I54" s="42" t="str">
        <f>IF(ISERROR(VLOOKUP(K54,'RefNo Measure List'!$A$2:$E$60,5,FALSE)),"",VLOOKUP(K54,'RefNo Measure List'!$A$2:$E$60,5,FALSE))</f>
        <v/>
      </c>
      <c r="J54" s="15"/>
      <c r="K54" s="15"/>
      <c r="L54" s="44" t="str">
        <f>IF(ISERROR(VLOOKUP(K54,'RefNo Measure List'!$A$1:$E$60,2,FALSE)),"",VLOOKUP(K54,'RefNo Measure List'!$A$1:$C$60,2,FALSE))</f>
        <v/>
      </c>
      <c r="M54" s="26"/>
      <c r="N54" s="45" t="e">
        <f>IF((B54)="State Income Qualified",M54*(VLOOKUP(L54,'RefNo Measure List'!$B$2:$J$60,9,FALSE)),"")</f>
        <v>#N/A</v>
      </c>
      <c r="O54" s="32"/>
      <c r="P54" s="47" t="b">
        <f t="shared" si="1"/>
        <v>0</v>
      </c>
      <c r="Q54" s="47" t="b">
        <f t="shared" si="2"/>
        <v>0</v>
      </c>
    </row>
    <row r="55" spans="1:17" x14ac:dyDescent="0.25">
      <c r="A55" s="36">
        <f t="shared" si="0"/>
        <v>54</v>
      </c>
      <c r="B55" s="37" t="s">
        <v>257</v>
      </c>
      <c r="C55" s="7"/>
      <c r="D55" s="7"/>
      <c r="E55" s="8"/>
      <c r="F55" s="36" t="str">
        <f t="shared" si="3"/>
        <v/>
      </c>
      <c r="G55" s="36" t="str">
        <f t="shared" si="4"/>
        <v/>
      </c>
      <c r="H55" s="39" t="str">
        <f>IF(ISERROR(VLOOKUP(L55,'RefNo Measure List'!$B$2:$E$60,2,FALSE)),"",VLOOKUP(L55,'RefNo Measure List'!$B$2:$E$60,2,FALSE))</f>
        <v/>
      </c>
      <c r="I55" s="42" t="str">
        <f>IF(ISERROR(VLOOKUP(K55,'RefNo Measure List'!$A$2:$E$60,5,FALSE)),"",VLOOKUP(K55,'RefNo Measure List'!$A$2:$E$60,5,FALSE))</f>
        <v/>
      </c>
      <c r="J55" s="15"/>
      <c r="K55" s="15"/>
      <c r="L55" s="44" t="str">
        <f>IF(ISERROR(VLOOKUP(K55,'RefNo Measure List'!$A$1:$E$60,2,FALSE)),"",VLOOKUP(K55,'RefNo Measure List'!$A$1:$C$60,2,FALSE))</f>
        <v/>
      </c>
      <c r="M55" s="26"/>
      <c r="N55" s="45" t="e">
        <f>IF((B55)="State Income Qualified",M55*(VLOOKUP(L55,'RefNo Measure List'!$B$2:$J$60,9,FALSE)),"")</f>
        <v>#N/A</v>
      </c>
      <c r="O55" s="32"/>
      <c r="P55" s="47" t="b">
        <f t="shared" si="1"/>
        <v>0</v>
      </c>
      <c r="Q55" s="47" t="b">
        <f t="shared" si="2"/>
        <v>0</v>
      </c>
    </row>
    <row r="56" spans="1:17" x14ac:dyDescent="0.25">
      <c r="A56" s="36">
        <f t="shared" si="0"/>
        <v>55</v>
      </c>
      <c r="B56" s="37" t="s">
        <v>257</v>
      </c>
      <c r="C56" s="7"/>
      <c r="D56" s="7"/>
      <c r="E56" s="8"/>
      <c r="F56" s="36" t="str">
        <f t="shared" si="3"/>
        <v/>
      </c>
      <c r="G56" s="36" t="str">
        <f t="shared" si="4"/>
        <v/>
      </c>
      <c r="H56" s="39" t="str">
        <f>IF(ISERROR(VLOOKUP(L56,'RefNo Measure List'!$B$2:$E$60,2,FALSE)),"",VLOOKUP(L56,'RefNo Measure List'!$B$2:$E$60,2,FALSE))</f>
        <v/>
      </c>
      <c r="I56" s="42" t="str">
        <f>IF(ISERROR(VLOOKUP(K56,'RefNo Measure List'!$A$2:$E$60,5,FALSE)),"",VLOOKUP(K56,'RefNo Measure List'!$A$2:$E$60,5,FALSE))</f>
        <v/>
      </c>
      <c r="J56" s="15"/>
      <c r="K56" s="15"/>
      <c r="L56" s="44" t="str">
        <f>IF(ISERROR(VLOOKUP(K56,'RefNo Measure List'!$A$1:$E$60,2,FALSE)),"",VLOOKUP(K56,'RefNo Measure List'!$A$1:$C$60,2,FALSE))</f>
        <v/>
      </c>
      <c r="M56" s="26"/>
      <c r="N56" s="45" t="e">
        <f>IF((B56)="State Income Qualified",M56*(VLOOKUP(L56,'RefNo Measure List'!$B$2:$J$60,9,FALSE)),"")</f>
        <v>#N/A</v>
      </c>
      <c r="O56" s="32"/>
      <c r="P56" s="47" t="b">
        <f t="shared" si="1"/>
        <v>0</v>
      </c>
      <c r="Q56" s="47" t="b">
        <f t="shared" si="2"/>
        <v>0</v>
      </c>
    </row>
    <row r="57" spans="1:17" x14ac:dyDescent="0.25">
      <c r="A57" s="36">
        <f t="shared" si="0"/>
        <v>56</v>
      </c>
      <c r="B57" s="37" t="s">
        <v>257</v>
      </c>
      <c r="C57" s="7"/>
      <c r="D57" s="7"/>
      <c r="E57" s="8"/>
      <c r="F57" s="36" t="str">
        <f t="shared" si="3"/>
        <v/>
      </c>
      <c r="G57" s="36" t="str">
        <f t="shared" si="4"/>
        <v/>
      </c>
      <c r="H57" s="39" t="str">
        <f>IF(ISERROR(VLOOKUP(L57,'RefNo Measure List'!$B$2:$E$60,2,FALSE)),"",VLOOKUP(L57,'RefNo Measure List'!$B$2:$E$60,2,FALSE))</f>
        <v/>
      </c>
      <c r="I57" s="42" t="str">
        <f>IF(ISERROR(VLOOKUP(K57,'RefNo Measure List'!$A$2:$E$60,5,FALSE)),"",VLOOKUP(K57,'RefNo Measure List'!$A$2:$E$60,5,FALSE))</f>
        <v/>
      </c>
      <c r="J57" s="15"/>
      <c r="K57" s="15"/>
      <c r="L57" s="44" t="str">
        <f>IF(ISERROR(VLOOKUP(K57,'RefNo Measure List'!$A$1:$E$60,2,FALSE)),"",VLOOKUP(K57,'RefNo Measure List'!$A$1:$C$60,2,FALSE))</f>
        <v/>
      </c>
      <c r="M57" s="26"/>
      <c r="N57" s="45" t="e">
        <f>IF((B57)="State Income Qualified",M57*(VLOOKUP(L57,'RefNo Measure List'!$B$2:$J$60,9,FALSE)),"")</f>
        <v>#N/A</v>
      </c>
      <c r="O57" s="32"/>
      <c r="P57" s="47" t="b">
        <f t="shared" si="1"/>
        <v>0</v>
      </c>
      <c r="Q57" s="47" t="b">
        <f t="shared" si="2"/>
        <v>0</v>
      </c>
    </row>
    <row r="58" spans="1:17" x14ac:dyDescent="0.25">
      <c r="A58" s="36">
        <f t="shared" si="0"/>
        <v>57</v>
      </c>
      <c r="B58" s="37" t="s">
        <v>257</v>
      </c>
      <c r="C58" s="7"/>
      <c r="D58" s="7"/>
      <c r="E58" s="8"/>
      <c r="F58" s="36" t="str">
        <f t="shared" si="3"/>
        <v/>
      </c>
      <c r="G58" s="36" t="str">
        <f t="shared" si="4"/>
        <v/>
      </c>
      <c r="H58" s="39" t="str">
        <f>IF(ISERROR(VLOOKUP(L58,'RefNo Measure List'!$B$2:$E$60,2,FALSE)),"",VLOOKUP(L58,'RefNo Measure List'!$B$2:$E$60,2,FALSE))</f>
        <v/>
      </c>
      <c r="I58" s="42" t="str">
        <f>IF(ISERROR(VLOOKUP(K58,'RefNo Measure List'!$A$2:$E$60,5,FALSE)),"",VLOOKUP(K58,'RefNo Measure List'!$A$2:$E$60,5,FALSE))</f>
        <v/>
      </c>
      <c r="J58" s="15"/>
      <c r="K58" s="15"/>
      <c r="L58" s="44" t="str">
        <f>IF(ISERROR(VLOOKUP(K58,'RefNo Measure List'!$A$1:$E$60,2,FALSE)),"",VLOOKUP(K58,'RefNo Measure List'!$A$1:$C$60,2,FALSE))</f>
        <v/>
      </c>
      <c r="M58" s="26"/>
      <c r="N58" s="45" t="e">
        <f>IF((B58)="State Income Qualified",M58*(VLOOKUP(L58,'RefNo Measure List'!$B$2:$J$60,9,FALSE)),"")</f>
        <v>#N/A</v>
      </c>
      <c r="O58" s="32"/>
      <c r="P58" s="47" t="b">
        <f t="shared" si="1"/>
        <v>0</v>
      </c>
      <c r="Q58" s="47" t="b">
        <f t="shared" si="2"/>
        <v>0</v>
      </c>
    </row>
    <row r="59" spans="1:17" x14ac:dyDescent="0.25">
      <c r="A59" s="36">
        <f t="shared" si="0"/>
        <v>58</v>
      </c>
      <c r="B59" s="37" t="s">
        <v>257</v>
      </c>
      <c r="C59" s="7"/>
      <c r="D59" s="7"/>
      <c r="E59" s="8"/>
      <c r="F59" s="36" t="str">
        <f t="shared" si="3"/>
        <v/>
      </c>
      <c r="G59" s="36" t="str">
        <f t="shared" si="4"/>
        <v/>
      </c>
      <c r="H59" s="39" t="str">
        <f>IF(ISERROR(VLOOKUP(L59,'RefNo Measure List'!$B$2:$E$60,2,FALSE)),"",VLOOKUP(L59,'RefNo Measure List'!$B$2:$E$60,2,FALSE))</f>
        <v/>
      </c>
      <c r="I59" s="42" t="str">
        <f>IF(ISERROR(VLOOKUP(K59,'RefNo Measure List'!$A$2:$E$60,5,FALSE)),"",VLOOKUP(K59,'RefNo Measure List'!$A$2:$E$60,5,FALSE))</f>
        <v/>
      </c>
      <c r="J59" s="15"/>
      <c r="K59" s="15"/>
      <c r="L59" s="44" t="str">
        <f>IF(ISERROR(VLOOKUP(K59,'RefNo Measure List'!$A$1:$E$60,2,FALSE)),"",VLOOKUP(K59,'RefNo Measure List'!$A$1:$C$60,2,FALSE))</f>
        <v/>
      </c>
      <c r="M59" s="26"/>
      <c r="N59" s="45" t="e">
        <f>IF((B59)="State Income Qualified",M59*(VLOOKUP(L59,'RefNo Measure List'!$B$2:$J$60,9,FALSE)),"")</f>
        <v>#N/A</v>
      </c>
      <c r="O59" s="32"/>
      <c r="P59" s="47" t="b">
        <f t="shared" si="1"/>
        <v>0</v>
      </c>
      <c r="Q59" s="47" t="b">
        <f t="shared" si="2"/>
        <v>0</v>
      </c>
    </row>
    <row r="60" spans="1:17" x14ac:dyDescent="0.25">
      <c r="A60" s="36">
        <f t="shared" si="0"/>
        <v>59</v>
      </c>
      <c r="B60" s="37" t="s">
        <v>257</v>
      </c>
      <c r="C60" s="7"/>
      <c r="D60" s="7"/>
      <c r="E60" s="8"/>
      <c r="F60" s="36" t="str">
        <f t="shared" si="3"/>
        <v/>
      </c>
      <c r="G60" s="36" t="str">
        <f t="shared" si="4"/>
        <v/>
      </c>
      <c r="H60" s="39" t="str">
        <f>IF(ISERROR(VLOOKUP(L60,'RefNo Measure List'!$B$2:$E$60,2,FALSE)),"",VLOOKUP(L60,'RefNo Measure List'!$B$2:$E$60,2,FALSE))</f>
        <v/>
      </c>
      <c r="I60" s="42" t="str">
        <f>IF(ISERROR(VLOOKUP(K60,'RefNo Measure List'!$A$2:$E$60,5,FALSE)),"",VLOOKUP(K60,'RefNo Measure List'!$A$2:$E$60,5,FALSE))</f>
        <v/>
      </c>
      <c r="J60" s="15"/>
      <c r="K60" s="15"/>
      <c r="L60" s="44" t="str">
        <f>IF(ISERROR(VLOOKUP(K60,'RefNo Measure List'!$A$1:$E$60,2,FALSE)),"",VLOOKUP(K60,'RefNo Measure List'!$A$1:$C$60,2,FALSE))</f>
        <v/>
      </c>
      <c r="M60" s="26"/>
      <c r="N60" s="45" t="e">
        <f>IF((B60)="State Income Qualified",M60*(VLOOKUP(L60,'RefNo Measure List'!$B$2:$J$60,9,FALSE)),"")</f>
        <v>#N/A</v>
      </c>
      <c r="O60" s="32"/>
      <c r="P60" s="47" t="b">
        <f t="shared" si="1"/>
        <v>0</v>
      </c>
      <c r="Q60" s="47" t="b">
        <f t="shared" si="2"/>
        <v>0</v>
      </c>
    </row>
    <row r="61" spans="1:17" x14ac:dyDescent="0.25">
      <c r="A61" s="36">
        <f t="shared" si="0"/>
        <v>60</v>
      </c>
      <c r="B61" s="37" t="s">
        <v>257</v>
      </c>
      <c r="C61" s="7"/>
      <c r="D61" s="7"/>
      <c r="E61" s="8"/>
      <c r="F61" s="36" t="str">
        <f t="shared" si="3"/>
        <v/>
      </c>
      <c r="G61" s="36" t="str">
        <f t="shared" si="4"/>
        <v/>
      </c>
      <c r="H61" s="39" t="str">
        <f>IF(ISERROR(VLOOKUP(L61,'RefNo Measure List'!$B$2:$E$60,2,FALSE)),"",VLOOKUP(L61,'RefNo Measure List'!$B$2:$E$60,2,FALSE))</f>
        <v/>
      </c>
      <c r="I61" s="42" t="str">
        <f>IF(ISERROR(VLOOKUP(K61,'RefNo Measure List'!$A$2:$E$60,5,FALSE)),"",VLOOKUP(K61,'RefNo Measure List'!$A$2:$E$60,5,FALSE))</f>
        <v/>
      </c>
      <c r="J61" s="15"/>
      <c r="K61" s="15"/>
      <c r="L61" s="44" t="str">
        <f>IF(ISERROR(VLOOKUP(K61,'RefNo Measure List'!$A$1:$E$60,2,FALSE)),"",VLOOKUP(K61,'RefNo Measure List'!$A$1:$C$60,2,FALSE))</f>
        <v/>
      </c>
      <c r="M61" s="26"/>
      <c r="N61" s="45" t="e">
        <f>IF((B61)="State Income Qualified",M61*(VLOOKUP(L61,'RefNo Measure List'!$B$2:$J$60,9,FALSE)),"")</f>
        <v>#N/A</v>
      </c>
      <c r="O61" s="32"/>
      <c r="P61" s="47" t="b">
        <f t="shared" si="1"/>
        <v>0</v>
      </c>
      <c r="Q61" s="47" t="b">
        <f t="shared" si="2"/>
        <v>0</v>
      </c>
    </row>
    <row r="62" spans="1:17" x14ac:dyDescent="0.25">
      <c r="A62" s="36">
        <f t="shared" si="0"/>
        <v>61</v>
      </c>
      <c r="B62" s="37" t="s">
        <v>257</v>
      </c>
      <c r="C62" s="7"/>
      <c r="D62" s="7"/>
      <c r="E62" s="8"/>
      <c r="F62" s="36" t="str">
        <f t="shared" si="3"/>
        <v/>
      </c>
      <c r="G62" s="36" t="str">
        <f t="shared" si="4"/>
        <v/>
      </c>
      <c r="H62" s="39" t="str">
        <f>IF(ISERROR(VLOOKUP(L62,'RefNo Measure List'!$B$2:$E$60,2,FALSE)),"",VLOOKUP(L62,'RefNo Measure List'!$B$2:$E$60,2,FALSE))</f>
        <v/>
      </c>
      <c r="I62" s="42" t="str">
        <f>IF(ISERROR(VLOOKUP(K62,'RefNo Measure List'!$A$2:$E$60,5,FALSE)),"",VLOOKUP(K62,'RefNo Measure List'!$A$2:$E$60,5,FALSE))</f>
        <v/>
      </c>
      <c r="J62" s="15"/>
      <c r="K62" s="15"/>
      <c r="L62" s="44" t="str">
        <f>IF(ISERROR(VLOOKUP(K62,'RefNo Measure List'!$A$1:$E$60,2,FALSE)),"",VLOOKUP(K62,'RefNo Measure List'!$A$1:$C$60,2,FALSE))</f>
        <v/>
      </c>
      <c r="M62" s="26"/>
      <c r="N62" s="45" t="e">
        <f>IF((B62)="State Income Qualified",M62*(VLOOKUP(L62,'RefNo Measure List'!$B$2:$J$60,9,FALSE)),"")</f>
        <v>#N/A</v>
      </c>
      <c r="O62" s="32"/>
      <c r="P62" s="47" t="b">
        <f t="shared" si="1"/>
        <v>0</v>
      </c>
      <c r="Q62" s="47" t="b">
        <f t="shared" si="2"/>
        <v>0</v>
      </c>
    </row>
    <row r="63" spans="1:17" x14ac:dyDescent="0.25">
      <c r="A63" s="36">
        <f t="shared" si="0"/>
        <v>62</v>
      </c>
      <c r="B63" s="37" t="s">
        <v>257</v>
      </c>
      <c r="C63" s="7"/>
      <c r="D63" s="7"/>
      <c r="E63" s="8"/>
      <c r="F63" s="36" t="str">
        <f t="shared" si="3"/>
        <v/>
      </c>
      <c r="G63" s="36" t="str">
        <f t="shared" si="4"/>
        <v/>
      </c>
      <c r="H63" s="39" t="str">
        <f>IF(ISERROR(VLOOKUP(L63,'RefNo Measure List'!$B$2:$E$60,2,FALSE)),"",VLOOKUP(L63,'RefNo Measure List'!$B$2:$E$60,2,FALSE))</f>
        <v/>
      </c>
      <c r="I63" s="42" t="str">
        <f>IF(ISERROR(VLOOKUP(K63,'RefNo Measure List'!$A$2:$E$60,5,FALSE)),"",VLOOKUP(K63,'RefNo Measure List'!$A$2:$E$60,5,FALSE))</f>
        <v/>
      </c>
      <c r="J63" s="15"/>
      <c r="K63" s="15"/>
      <c r="L63" s="44" t="str">
        <f>IF(ISERROR(VLOOKUP(K63,'RefNo Measure List'!$A$1:$E$60,2,FALSE)),"",VLOOKUP(K63,'RefNo Measure List'!$A$1:$C$60,2,FALSE))</f>
        <v/>
      </c>
      <c r="M63" s="26"/>
      <c r="N63" s="45" t="e">
        <f>IF((B63)="State Income Qualified",M63*(VLOOKUP(L63,'RefNo Measure List'!$B$2:$J$60,9,FALSE)),"")</f>
        <v>#N/A</v>
      </c>
      <c r="O63" s="32"/>
      <c r="P63" s="47" t="b">
        <f t="shared" si="1"/>
        <v>0</v>
      </c>
      <c r="Q63" s="47" t="b">
        <f t="shared" si="2"/>
        <v>0</v>
      </c>
    </row>
    <row r="64" spans="1:17" x14ac:dyDescent="0.25">
      <c r="A64" s="36">
        <f t="shared" si="0"/>
        <v>63</v>
      </c>
      <c r="B64" s="37" t="s">
        <v>257</v>
      </c>
      <c r="C64" s="7"/>
      <c r="D64" s="7"/>
      <c r="E64" s="8"/>
      <c r="F64" s="36" t="str">
        <f t="shared" si="3"/>
        <v/>
      </c>
      <c r="G64" s="36" t="str">
        <f t="shared" si="4"/>
        <v/>
      </c>
      <c r="H64" s="39" t="str">
        <f>IF(ISERROR(VLOOKUP(L64,'RefNo Measure List'!$B$2:$E$60,2,FALSE)),"",VLOOKUP(L64,'RefNo Measure List'!$B$2:$E$60,2,FALSE))</f>
        <v/>
      </c>
      <c r="I64" s="42" t="str">
        <f>IF(ISERROR(VLOOKUP(K64,'RefNo Measure List'!$A$2:$E$60,5,FALSE)),"",VLOOKUP(K64,'RefNo Measure List'!$A$2:$E$60,5,FALSE))</f>
        <v/>
      </c>
      <c r="J64" s="15"/>
      <c r="K64" s="15"/>
      <c r="L64" s="44" t="str">
        <f>IF(ISERROR(VLOOKUP(K64,'RefNo Measure List'!$A$1:$E$60,2,FALSE)),"",VLOOKUP(K64,'RefNo Measure List'!$A$1:$C$60,2,FALSE))</f>
        <v/>
      </c>
      <c r="M64" s="26"/>
      <c r="N64" s="45" t="e">
        <f>IF((B64)="State Income Qualified",M64*(VLOOKUP(L64,'RefNo Measure List'!$B$2:$J$60,9,FALSE)),"")</f>
        <v>#N/A</v>
      </c>
      <c r="O64" s="32"/>
      <c r="P64" s="47" t="b">
        <f t="shared" si="1"/>
        <v>0</v>
      </c>
      <c r="Q64" s="47" t="b">
        <f t="shared" si="2"/>
        <v>0</v>
      </c>
    </row>
    <row r="65" spans="1:17" x14ac:dyDescent="0.25">
      <c r="A65" s="36">
        <f t="shared" si="0"/>
        <v>64</v>
      </c>
      <c r="B65" s="37" t="s">
        <v>257</v>
      </c>
      <c r="C65" s="7"/>
      <c r="D65" s="7"/>
      <c r="E65" s="8"/>
      <c r="F65" s="36" t="str">
        <f t="shared" si="3"/>
        <v/>
      </c>
      <c r="G65" s="36" t="str">
        <f t="shared" si="4"/>
        <v/>
      </c>
      <c r="H65" s="39" t="str">
        <f>IF(ISERROR(VLOOKUP(L65,'RefNo Measure List'!$B$2:$E$60,2,FALSE)),"",VLOOKUP(L65,'RefNo Measure List'!$B$2:$E$60,2,FALSE))</f>
        <v/>
      </c>
      <c r="I65" s="42" t="str">
        <f>IF(ISERROR(VLOOKUP(K65,'RefNo Measure List'!$A$2:$E$60,5,FALSE)),"",VLOOKUP(K65,'RefNo Measure List'!$A$2:$E$60,5,FALSE))</f>
        <v/>
      </c>
      <c r="J65" s="15"/>
      <c r="K65" s="15"/>
      <c r="L65" s="44" t="str">
        <f>IF(ISERROR(VLOOKUP(K65,'RefNo Measure List'!$A$1:$E$60,2,FALSE)),"",VLOOKUP(K65,'RefNo Measure List'!$A$1:$C$60,2,FALSE))</f>
        <v/>
      </c>
      <c r="M65" s="26"/>
      <c r="N65" s="45" t="e">
        <f>IF((B65)="State Income Qualified",M65*(VLOOKUP(L65,'RefNo Measure List'!$B$2:$J$60,9,FALSE)),"")</f>
        <v>#N/A</v>
      </c>
      <c r="O65" s="32"/>
      <c r="P65" s="47" t="b">
        <f t="shared" si="1"/>
        <v>0</v>
      </c>
      <c r="Q65" s="47" t="b">
        <f t="shared" si="2"/>
        <v>0</v>
      </c>
    </row>
    <row r="66" spans="1:17" x14ac:dyDescent="0.25">
      <c r="A66" s="36">
        <f t="shared" si="0"/>
        <v>65</v>
      </c>
      <c r="B66" s="37" t="s">
        <v>257</v>
      </c>
      <c r="C66" s="7"/>
      <c r="D66" s="7"/>
      <c r="E66" s="8"/>
      <c r="F66" s="36" t="str">
        <f t="shared" si="3"/>
        <v/>
      </c>
      <c r="G66" s="36" t="str">
        <f t="shared" si="4"/>
        <v/>
      </c>
      <c r="H66" s="39" t="str">
        <f>IF(ISERROR(VLOOKUP(L66,'RefNo Measure List'!$B$2:$E$60,2,FALSE)),"",VLOOKUP(L66,'RefNo Measure List'!$B$2:$E$60,2,FALSE))</f>
        <v/>
      </c>
      <c r="I66" s="42" t="str">
        <f>IF(ISERROR(VLOOKUP(K66,'RefNo Measure List'!$A$2:$E$60,5,FALSE)),"",VLOOKUP(K66,'RefNo Measure List'!$A$2:$E$60,5,FALSE))</f>
        <v/>
      </c>
      <c r="J66" s="15"/>
      <c r="K66" s="15"/>
      <c r="L66" s="44" t="str">
        <f>IF(ISERROR(VLOOKUP(K66,'RefNo Measure List'!$A$1:$E$60,2,FALSE)),"",VLOOKUP(K66,'RefNo Measure List'!$A$1:$C$60,2,FALSE))</f>
        <v/>
      </c>
      <c r="M66" s="26"/>
      <c r="N66" s="45" t="e">
        <f>IF((B66)="State Income Qualified",M66*(VLOOKUP(L66,'RefNo Measure List'!$B$2:$J$60,9,FALSE)),"")</f>
        <v>#N/A</v>
      </c>
      <c r="O66" s="32"/>
      <c r="P66" s="47" t="b">
        <f t="shared" si="1"/>
        <v>0</v>
      </c>
      <c r="Q66" s="47" t="b">
        <f t="shared" si="2"/>
        <v>0</v>
      </c>
    </row>
    <row r="67" spans="1:17" x14ac:dyDescent="0.25">
      <c r="A67" s="36">
        <f t="shared" ref="A67:A130" si="5">IF(B67&lt;&gt;"",ROW(B66),"")</f>
        <v>66</v>
      </c>
      <c r="B67" s="37" t="s">
        <v>257</v>
      </c>
      <c r="C67" s="7"/>
      <c r="D67" s="7"/>
      <c r="E67" s="8"/>
      <c r="F67" s="36" t="str">
        <f t="shared" si="3"/>
        <v/>
      </c>
      <c r="G67" s="36" t="str">
        <f t="shared" ref="G67:G130" si="6">IF(YEAR(E67)&gt;1980,IF(MONTH(E67)&gt;9,YEAR(E67)+1,YEAR(E67)),"")</f>
        <v/>
      </c>
      <c r="H67" s="39" t="str">
        <f>IF(ISERROR(VLOOKUP(L67,'RefNo Measure List'!$B$2:$E$60,2,FALSE)),"",VLOOKUP(L67,'RefNo Measure List'!$B$2:$E$60,2,FALSE))</f>
        <v/>
      </c>
      <c r="I67" s="42" t="str">
        <f>IF(ISERROR(VLOOKUP(K67,'RefNo Measure List'!$A$2:$E$60,5,FALSE)),"",VLOOKUP(K67,'RefNo Measure List'!$A$2:$E$60,5,FALSE))</f>
        <v/>
      </c>
      <c r="J67" s="15"/>
      <c r="K67" s="15"/>
      <c r="L67" s="44" t="str">
        <f>IF(ISERROR(VLOOKUP(K67,'RefNo Measure List'!$A$1:$E$60,2,FALSE)),"",VLOOKUP(K67,'RefNo Measure List'!$A$1:$C$60,2,FALSE))</f>
        <v/>
      </c>
      <c r="M67" s="26"/>
      <c r="N67" s="45" t="e">
        <f>IF((B67)="State Income Qualified",M67*(VLOOKUP(L67,'RefNo Measure List'!$B$2:$J$60,9,FALSE)),"")</f>
        <v>#N/A</v>
      </c>
      <c r="O67" s="32"/>
      <c r="P67" s="47" t="b">
        <f t="shared" ref="P67:P130" si="7">IF(C67&lt;&gt;"",(CONCATENATE("Income Qualified Savings Upload"," ",F67," ",G67)))</f>
        <v>0</v>
      </c>
      <c r="Q67" s="47" t="b">
        <f t="shared" ref="Q67:Q130" si="8">IF(C67&lt;&gt;"",(CONCATENATE(C67," ","EEIQ Grant"," ",D67)))</f>
        <v>0</v>
      </c>
    </row>
    <row r="68" spans="1:17" x14ac:dyDescent="0.25">
      <c r="A68" s="36">
        <f t="shared" si="5"/>
        <v>67</v>
      </c>
      <c r="B68" s="37" t="s">
        <v>257</v>
      </c>
      <c r="C68" s="7"/>
      <c r="D68" s="7"/>
      <c r="E68" s="8"/>
      <c r="F68" s="36" t="str">
        <f t="shared" ref="F68:F131" si="9">IF(E68=FALSE,"",IF(MONTH(E68)=10,"Q1",IF(MONTH(E68)=11,"Q1",IF(MONTH(E68)=12,"Q1",IF(MONTH(E68)=1,"Q2",IF(MONTH(E68)=2,"Q2",IF(MONTH(E68)=3,"Q2",IF(MONTH(E68)=4,"Q3",IF(MONTH(E68)=5,"Q3",IF(MONTH(E68)=6,"Q3",IF(MONTH(E68)=7,"Q4",IF(MONTH(E68)=8,"Q4",IF(MONTH(E68)=9,"Q4","error")))))))))))))</f>
        <v/>
      </c>
      <c r="G68" s="36" t="str">
        <f t="shared" si="6"/>
        <v/>
      </c>
      <c r="H68" s="39" t="str">
        <f>IF(ISERROR(VLOOKUP(L68,'RefNo Measure List'!$B$2:$E$60,2,FALSE)),"",VLOOKUP(L68,'RefNo Measure List'!$B$2:$E$60,2,FALSE))</f>
        <v/>
      </c>
      <c r="I68" s="42" t="str">
        <f>IF(ISERROR(VLOOKUP(K68,'RefNo Measure List'!$A$2:$E$60,5,FALSE)),"",VLOOKUP(K68,'RefNo Measure List'!$A$2:$E$60,5,FALSE))</f>
        <v/>
      </c>
      <c r="J68" s="15"/>
      <c r="K68" s="15"/>
      <c r="L68" s="44" t="str">
        <f>IF(ISERROR(VLOOKUP(K68,'RefNo Measure List'!$A$1:$E$60,2,FALSE)),"",VLOOKUP(K68,'RefNo Measure List'!$A$1:$C$60,2,FALSE))</f>
        <v/>
      </c>
      <c r="M68" s="26"/>
      <c r="N68" s="45" t="e">
        <f>IF((B68)="State Income Qualified",M68*(VLOOKUP(L68,'RefNo Measure List'!$B$2:$J$60,9,FALSE)),"")</f>
        <v>#N/A</v>
      </c>
      <c r="O68" s="32"/>
      <c r="P68" s="47" t="b">
        <f t="shared" si="7"/>
        <v>0</v>
      </c>
      <c r="Q68" s="47" t="b">
        <f t="shared" si="8"/>
        <v>0</v>
      </c>
    </row>
    <row r="69" spans="1:17" x14ac:dyDescent="0.25">
      <c r="A69" s="36">
        <f t="shared" si="5"/>
        <v>68</v>
      </c>
      <c r="B69" s="37" t="s">
        <v>257</v>
      </c>
      <c r="C69" s="7"/>
      <c r="D69" s="7"/>
      <c r="E69" s="8"/>
      <c r="F69" s="36" t="str">
        <f t="shared" si="9"/>
        <v/>
      </c>
      <c r="G69" s="36" t="str">
        <f t="shared" si="6"/>
        <v/>
      </c>
      <c r="H69" s="39" t="str">
        <f>IF(ISERROR(VLOOKUP(L69,'RefNo Measure List'!$B$2:$E$60,2,FALSE)),"",VLOOKUP(L69,'RefNo Measure List'!$B$2:$E$60,2,FALSE))</f>
        <v/>
      </c>
      <c r="I69" s="42" t="str">
        <f>IF(ISERROR(VLOOKUP(K69,'RefNo Measure List'!$A$2:$E$60,5,FALSE)),"",VLOOKUP(K69,'RefNo Measure List'!$A$2:$E$60,5,FALSE))</f>
        <v/>
      </c>
      <c r="J69" s="15"/>
      <c r="K69" s="15"/>
      <c r="L69" s="44" t="str">
        <f>IF(ISERROR(VLOOKUP(K69,'RefNo Measure List'!$A$1:$E$60,2,FALSE)),"",VLOOKUP(K69,'RefNo Measure List'!$A$1:$C$60,2,FALSE))</f>
        <v/>
      </c>
      <c r="M69" s="26"/>
      <c r="N69" s="45" t="e">
        <f>IF((B69)="State Income Qualified",M69*(VLOOKUP(L69,'RefNo Measure List'!$B$2:$J$60,9,FALSE)),"")</f>
        <v>#N/A</v>
      </c>
      <c r="O69" s="32"/>
      <c r="P69" s="47" t="b">
        <f t="shared" si="7"/>
        <v>0</v>
      </c>
      <c r="Q69" s="47" t="b">
        <f t="shared" si="8"/>
        <v>0</v>
      </c>
    </row>
    <row r="70" spans="1:17" x14ac:dyDescent="0.25">
      <c r="A70" s="36">
        <f t="shared" si="5"/>
        <v>69</v>
      </c>
      <c r="B70" s="37" t="s">
        <v>257</v>
      </c>
      <c r="C70" s="7"/>
      <c r="D70" s="7"/>
      <c r="E70" s="8"/>
      <c r="F70" s="36" t="str">
        <f t="shared" si="9"/>
        <v/>
      </c>
      <c r="G70" s="36" t="str">
        <f t="shared" si="6"/>
        <v/>
      </c>
      <c r="H70" s="39" t="str">
        <f>IF(ISERROR(VLOOKUP(L70,'RefNo Measure List'!$B$2:$E$60,2,FALSE)),"",VLOOKUP(L70,'RefNo Measure List'!$B$2:$E$60,2,FALSE))</f>
        <v/>
      </c>
      <c r="I70" s="42" t="str">
        <f>IF(ISERROR(VLOOKUP(K70,'RefNo Measure List'!$A$2:$E$60,5,FALSE)),"",VLOOKUP(K70,'RefNo Measure List'!$A$2:$E$60,5,FALSE))</f>
        <v/>
      </c>
      <c r="J70" s="15"/>
      <c r="K70" s="15"/>
      <c r="L70" s="44" t="str">
        <f>IF(ISERROR(VLOOKUP(K70,'RefNo Measure List'!$A$1:$E$60,2,FALSE)),"",VLOOKUP(K70,'RefNo Measure List'!$A$1:$C$60,2,FALSE))</f>
        <v/>
      </c>
      <c r="M70" s="26"/>
      <c r="N70" s="45" t="e">
        <f>IF((B70)="State Income Qualified",M70*(VLOOKUP(L70,'RefNo Measure List'!$B$2:$J$60,9,FALSE)),"")</f>
        <v>#N/A</v>
      </c>
      <c r="O70" s="32"/>
      <c r="P70" s="47" t="b">
        <f t="shared" si="7"/>
        <v>0</v>
      </c>
      <c r="Q70" s="47" t="b">
        <f t="shared" si="8"/>
        <v>0</v>
      </c>
    </row>
    <row r="71" spans="1:17" x14ac:dyDescent="0.25">
      <c r="A71" s="36">
        <f t="shared" si="5"/>
        <v>70</v>
      </c>
      <c r="B71" s="37" t="s">
        <v>257</v>
      </c>
      <c r="C71" s="7"/>
      <c r="D71" s="7"/>
      <c r="E71" s="8"/>
      <c r="F71" s="36" t="str">
        <f t="shared" si="9"/>
        <v/>
      </c>
      <c r="G71" s="36" t="str">
        <f t="shared" si="6"/>
        <v/>
      </c>
      <c r="H71" s="39" t="str">
        <f>IF(ISERROR(VLOOKUP(L71,'RefNo Measure List'!$B$2:$E$60,2,FALSE)),"",VLOOKUP(L71,'RefNo Measure List'!$B$2:$E$60,2,FALSE))</f>
        <v/>
      </c>
      <c r="I71" s="42" t="str">
        <f>IF(ISERROR(VLOOKUP(K71,'RefNo Measure List'!$A$2:$E$60,5,FALSE)),"",VLOOKUP(K71,'RefNo Measure List'!$A$2:$E$60,5,FALSE))</f>
        <v/>
      </c>
      <c r="J71" s="15"/>
      <c r="K71" s="15"/>
      <c r="L71" s="44" t="str">
        <f>IF(ISERROR(VLOOKUP(K71,'RefNo Measure List'!$A$1:$E$60,2,FALSE)),"",VLOOKUP(K71,'RefNo Measure List'!$A$1:$C$60,2,FALSE))</f>
        <v/>
      </c>
      <c r="M71" s="26"/>
      <c r="N71" s="45" t="e">
        <f>IF((B71)="State Income Qualified",M71*(VLOOKUP(L71,'RefNo Measure List'!$B$2:$J$60,9,FALSE)),"")</f>
        <v>#N/A</v>
      </c>
      <c r="O71" s="32"/>
      <c r="P71" s="47" t="b">
        <f t="shared" si="7"/>
        <v>0</v>
      </c>
      <c r="Q71" s="47" t="b">
        <f t="shared" si="8"/>
        <v>0</v>
      </c>
    </row>
    <row r="72" spans="1:17" x14ac:dyDescent="0.25">
      <c r="A72" s="36">
        <f t="shared" si="5"/>
        <v>71</v>
      </c>
      <c r="B72" s="37" t="s">
        <v>257</v>
      </c>
      <c r="C72" s="7"/>
      <c r="D72" s="7"/>
      <c r="E72" s="8"/>
      <c r="F72" s="36" t="str">
        <f t="shared" si="9"/>
        <v/>
      </c>
      <c r="G72" s="36" t="str">
        <f t="shared" si="6"/>
        <v/>
      </c>
      <c r="H72" s="39" t="str">
        <f>IF(ISERROR(VLOOKUP(L72,'RefNo Measure List'!$B$2:$E$60,2,FALSE)),"",VLOOKUP(L72,'RefNo Measure List'!$B$2:$E$60,2,FALSE))</f>
        <v/>
      </c>
      <c r="I72" s="42" t="str">
        <f>IF(ISERROR(VLOOKUP(K72,'RefNo Measure List'!$A$2:$E$60,5,FALSE)),"",VLOOKUP(K72,'RefNo Measure List'!$A$2:$E$60,5,FALSE))</f>
        <v/>
      </c>
      <c r="J72" s="15"/>
      <c r="K72" s="15"/>
      <c r="L72" s="44" t="str">
        <f>IF(ISERROR(VLOOKUP(K72,'RefNo Measure List'!$A$1:$E$60,2,FALSE)),"",VLOOKUP(K72,'RefNo Measure List'!$A$1:$C$60,2,FALSE))</f>
        <v/>
      </c>
      <c r="M72" s="26"/>
      <c r="N72" s="45" t="e">
        <f>IF((B72)="State Income Qualified",M72*(VLOOKUP(L72,'RefNo Measure List'!$B$2:$J$60,9,FALSE)),"")</f>
        <v>#N/A</v>
      </c>
      <c r="O72" s="32"/>
      <c r="P72" s="47" t="b">
        <f t="shared" si="7"/>
        <v>0</v>
      </c>
      <c r="Q72" s="47" t="b">
        <f t="shared" si="8"/>
        <v>0</v>
      </c>
    </row>
    <row r="73" spans="1:17" x14ac:dyDescent="0.25">
      <c r="A73" s="36">
        <f t="shared" si="5"/>
        <v>72</v>
      </c>
      <c r="B73" s="37" t="s">
        <v>257</v>
      </c>
      <c r="C73" s="7"/>
      <c r="D73" s="7"/>
      <c r="E73" s="8"/>
      <c r="F73" s="36" t="str">
        <f t="shared" si="9"/>
        <v/>
      </c>
      <c r="G73" s="36" t="str">
        <f t="shared" si="6"/>
        <v/>
      </c>
      <c r="H73" s="39" t="str">
        <f>IF(ISERROR(VLOOKUP(L73,'RefNo Measure List'!$B$2:$E$60,2,FALSE)),"",VLOOKUP(L73,'RefNo Measure List'!$B$2:$E$60,2,FALSE))</f>
        <v/>
      </c>
      <c r="I73" s="42" t="str">
        <f>IF(ISERROR(VLOOKUP(K73,'RefNo Measure List'!$A$2:$E$60,5,FALSE)),"",VLOOKUP(K73,'RefNo Measure List'!$A$2:$E$60,5,FALSE))</f>
        <v/>
      </c>
      <c r="J73" s="15"/>
      <c r="K73" s="15"/>
      <c r="L73" s="44" t="str">
        <f>IF(ISERROR(VLOOKUP(K73,'RefNo Measure List'!$A$1:$E$60,2,FALSE)),"",VLOOKUP(K73,'RefNo Measure List'!$A$1:$C$60,2,FALSE))</f>
        <v/>
      </c>
      <c r="M73" s="26"/>
      <c r="N73" s="45" t="e">
        <f>IF((B73)="State Income Qualified",M73*(VLOOKUP(L73,'RefNo Measure List'!$B$2:$J$60,9,FALSE)),"")</f>
        <v>#N/A</v>
      </c>
      <c r="O73" s="32"/>
      <c r="P73" s="47" t="b">
        <f t="shared" si="7"/>
        <v>0</v>
      </c>
      <c r="Q73" s="47" t="b">
        <f t="shared" si="8"/>
        <v>0</v>
      </c>
    </row>
    <row r="74" spans="1:17" x14ac:dyDescent="0.25">
      <c r="A74" s="36">
        <f t="shared" si="5"/>
        <v>73</v>
      </c>
      <c r="B74" s="37" t="s">
        <v>257</v>
      </c>
      <c r="C74" s="7"/>
      <c r="D74" s="7"/>
      <c r="E74" s="8"/>
      <c r="F74" s="36" t="str">
        <f t="shared" si="9"/>
        <v/>
      </c>
      <c r="G74" s="36" t="str">
        <f t="shared" si="6"/>
        <v/>
      </c>
      <c r="H74" s="39" t="str">
        <f>IF(ISERROR(VLOOKUP(L74,'RefNo Measure List'!$B$2:$E$60,2,FALSE)),"",VLOOKUP(L74,'RefNo Measure List'!$B$2:$E$60,2,FALSE))</f>
        <v/>
      </c>
      <c r="I74" s="42" t="str">
        <f>IF(ISERROR(VLOOKUP(K74,'RefNo Measure List'!$A$2:$E$60,5,FALSE)),"",VLOOKUP(K74,'RefNo Measure List'!$A$2:$E$60,5,FALSE))</f>
        <v/>
      </c>
      <c r="J74" s="15"/>
      <c r="K74" s="15"/>
      <c r="L74" s="44" t="str">
        <f>IF(ISERROR(VLOOKUP(K74,'RefNo Measure List'!$A$1:$E$60,2,FALSE)),"",VLOOKUP(K74,'RefNo Measure List'!$A$1:$C$60,2,FALSE))</f>
        <v/>
      </c>
      <c r="M74" s="26"/>
      <c r="N74" s="45" t="e">
        <f>IF((B74)="State Income Qualified",M74*(VLOOKUP(L74,'RefNo Measure List'!$B$2:$J$60,9,FALSE)),"")</f>
        <v>#N/A</v>
      </c>
      <c r="O74" s="32"/>
      <c r="P74" s="47" t="b">
        <f t="shared" si="7"/>
        <v>0</v>
      </c>
      <c r="Q74" s="47" t="b">
        <f t="shared" si="8"/>
        <v>0</v>
      </c>
    </row>
    <row r="75" spans="1:17" x14ac:dyDescent="0.25">
      <c r="A75" s="36">
        <f t="shared" si="5"/>
        <v>74</v>
      </c>
      <c r="B75" s="37" t="s">
        <v>257</v>
      </c>
      <c r="C75" s="7"/>
      <c r="D75" s="7"/>
      <c r="E75" s="8"/>
      <c r="F75" s="36" t="str">
        <f t="shared" si="9"/>
        <v/>
      </c>
      <c r="G75" s="36" t="str">
        <f t="shared" si="6"/>
        <v/>
      </c>
      <c r="H75" s="39" t="str">
        <f>IF(ISERROR(VLOOKUP(L75,'RefNo Measure List'!$B$2:$E$60,2,FALSE)),"",VLOOKUP(L75,'RefNo Measure List'!$B$2:$E$60,2,FALSE))</f>
        <v/>
      </c>
      <c r="I75" s="42" t="str">
        <f>IF(ISERROR(VLOOKUP(K75,'RefNo Measure List'!$A$2:$E$60,5,FALSE)),"",VLOOKUP(K75,'RefNo Measure List'!$A$2:$E$60,5,FALSE))</f>
        <v/>
      </c>
      <c r="J75" s="15"/>
      <c r="K75" s="15"/>
      <c r="L75" s="44" t="str">
        <f>IF(ISERROR(VLOOKUP(K75,'RefNo Measure List'!$A$1:$E$60,2,FALSE)),"",VLOOKUP(K75,'RefNo Measure List'!$A$1:$C$60,2,FALSE))</f>
        <v/>
      </c>
      <c r="M75" s="26"/>
      <c r="N75" s="45" t="e">
        <f>IF((B75)="State Income Qualified",M75*(VLOOKUP(L75,'RefNo Measure List'!$B$2:$J$60,9,FALSE)),"")</f>
        <v>#N/A</v>
      </c>
      <c r="O75" s="32"/>
      <c r="P75" s="47" t="b">
        <f t="shared" si="7"/>
        <v>0</v>
      </c>
      <c r="Q75" s="47" t="b">
        <f t="shared" si="8"/>
        <v>0</v>
      </c>
    </row>
    <row r="76" spans="1:17" x14ac:dyDescent="0.25">
      <c r="A76" s="36">
        <f t="shared" si="5"/>
        <v>75</v>
      </c>
      <c r="B76" s="37" t="s">
        <v>257</v>
      </c>
      <c r="C76" s="7"/>
      <c r="D76" s="7"/>
      <c r="E76" s="8"/>
      <c r="F76" s="36" t="str">
        <f t="shared" si="9"/>
        <v/>
      </c>
      <c r="G76" s="36" t="str">
        <f t="shared" si="6"/>
        <v/>
      </c>
      <c r="H76" s="39" t="str">
        <f>IF(ISERROR(VLOOKUP(L76,'RefNo Measure List'!$B$2:$E$60,2,FALSE)),"",VLOOKUP(L76,'RefNo Measure List'!$B$2:$E$60,2,FALSE))</f>
        <v/>
      </c>
      <c r="I76" s="42" t="str">
        <f>IF(ISERROR(VLOOKUP(K76,'RefNo Measure List'!$A$2:$E$60,5,FALSE)),"",VLOOKUP(K76,'RefNo Measure List'!$A$2:$E$60,5,FALSE))</f>
        <v/>
      </c>
      <c r="J76" s="15"/>
      <c r="K76" s="15"/>
      <c r="L76" s="44" t="str">
        <f>IF(ISERROR(VLOOKUP(K76,'RefNo Measure List'!$A$1:$E$60,2,FALSE)),"",VLOOKUP(K76,'RefNo Measure List'!$A$1:$C$60,2,FALSE))</f>
        <v/>
      </c>
      <c r="M76" s="26"/>
      <c r="N76" s="45" t="e">
        <f>IF((B76)="State Income Qualified",M76*(VLOOKUP(L76,'RefNo Measure List'!$B$2:$J$60,9,FALSE)),"")</f>
        <v>#N/A</v>
      </c>
      <c r="O76" s="32"/>
      <c r="P76" s="47" t="b">
        <f t="shared" si="7"/>
        <v>0</v>
      </c>
      <c r="Q76" s="47" t="b">
        <f t="shared" si="8"/>
        <v>0</v>
      </c>
    </row>
    <row r="77" spans="1:17" x14ac:dyDescent="0.25">
      <c r="A77" s="36">
        <f t="shared" si="5"/>
        <v>76</v>
      </c>
      <c r="B77" s="37" t="s">
        <v>257</v>
      </c>
      <c r="C77" s="7"/>
      <c r="D77" s="7"/>
      <c r="E77" s="8"/>
      <c r="F77" s="36" t="str">
        <f t="shared" si="9"/>
        <v/>
      </c>
      <c r="G77" s="36" t="str">
        <f t="shared" si="6"/>
        <v/>
      </c>
      <c r="H77" s="39" t="str">
        <f>IF(ISERROR(VLOOKUP(L77,'RefNo Measure List'!$B$2:$E$60,2,FALSE)),"",VLOOKUP(L77,'RefNo Measure List'!$B$2:$E$60,2,FALSE))</f>
        <v/>
      </c>
      <c r="I77" s="42" t="str">
        <f>IF(ISERROR(VLOOKUP(K77,'RefNo Measure List'!$A$2:$E$60,5,FALSE)),"",VLOOKUP(K77,'RefNo Measure List'!$A$2:$E$60,5,FALSE))</f>
        <v/>
      </c>
      <c r="J77" s="15"/>
      <c r="K77" s="15"/>
      <c r="L77" s="44" t="str">
        <f>IF(ISERROR(VLOOKUP(K77,'RefNo Measure List'!$A$1:$E$60,2,FALSE)),"",VLOOKUP(K77,'RefNo Measure List'!$A$1:$C$60,2,FALSE))</f>
        <v/>
      </c>
      <c r="M77" s="26"/>
      <c r="N77" s="45" t="e">
        <f>IF((B77)="State Income Qualified",M77*(VLOOKUP(L77,'RefNo Measure List'!$B$2:$J$60,9,FALSE)),"")</f>
        <v>#N/A</v>
      </c>
      <c r="O77" s="32"/>
      <c r="P77" s="47" t="b">
        <f t="shared" si="7"/>
        <v>0</v>
      </c>
      <c r="Q77" s="47" t="b">
        <f t="shared" si="8"/>
        <v>0</v>
      </c>
    </row>
    <row r="78" spans="1:17" x14ac:dyDescent="0.25">
      <c r="A78" s="36">
        <f t="shared" si="5"/>
        <v>77</v>
      </c>
      <c r="B78" s="37" t="s">
        <v>257</v>
      </c>
      <c r="C78" s="7"/>
      <c r="D78" s="7"/>
      <c r="E78" s="8"/>
      <c r="F78" s="36" t="str">
        <f t="shared" si="9"/>
        <v/>
      </c>
      <c r="G78" s="36" t="str">
        <f t="shared" si="6"/>
        <v/>
      </c>
      <c r="H78" s="39" t="str">
        <f>IF(ISERROR(VLOOKUP(L78,'RefNo Measure List'!$B$2:$E$60,2,FALSE)),"",VLOOKUP(L78,'RefNo Measure List'!$B$2:$E$60,2,FALSE))</f>
        <v/>
      </c>
      <c r="I78" s="42" t="str">
        <f>IF(ISERROR(VLOOKUP(K78,'RefNo Measure List'!$A$2:$E$60,5,FALSE)),"",VLOOKUP(K78,'RefNo Measure List'!$A$2:$E$60,5,FALSE))</f>
        <v/>
      </c>
      <c r="J78" s="15"/>
      <c r="K78" s="15"/>
      <c r="L78" s="44" t="str">
        <f>IF(ISERROR(VLOOKUP(K78,'RefNo Measure List'!$A$1:$E$60,2,FALSE)),"",VLOOKUP(K78,'RefNo Measure List'!$A$1:$C$60,2,FALSE))</f>
        <v/>
      </c>
      <c r="M78" s="26"/>
      <c r="N78" s="45" t="e">
        <f>IF((B78)="State Income Qualified",M78*(VLOOKUP(L78,'RefNo Measure List'!$B$2:$J$60,9,FALSE)),"")</f>
        <v>#N/A</v>
      </c>
      <c r="O78" s="32"/>
      <c r="P78" s="47" t="b">
        <f t="shared" si="7"/>
        <v>0</v>
      </c>
      <c r="Q78" s="47" t="b">
        <f t="shared" si="8"/>
        <v>0</v>
      </c>
    </row>
    <row r="79" spans="1:17" x14ac:dyDescent="0.25">
      <c r="A79" s="36">
        <f t="shared" si="5"/>
        <v>78</v>
      </c>
      <c r="B79" s="37" t="s">
        <v>257</v>
      </c>
      <c r="C79" s="7"/>
      <c r="D79" s="7"/>
      <c r="E79" s="8"/>
      <c r="F79" s="36" t="str">
        <f t="shared" si="9"/>
        <v/>
      </c>
      <c r="G79" s="36" t="str">
        <f t="shared" si="6"/>
        <v/>
      </c>
      <c r="H79" s="39" t="str">
        <f>IF(ISERROR(VLOOKUP(L79,'RefNo Measure List'!$B$2:$E$60,2,FALSE)),"",VLOOKUP(L79,'RefNo Measure List'!$B$2:$E$60,2,FALSE))</f>
        <v/>
      </c>
      <c r="I79" s="42" t="str">
        <f>IF(ISERROR(VLOOKUP(K79,'RefNo Measure List'!$A$2:$E$60,5,FALSE)),"",VLOOKUP(K79,'RefNo Measure List'!$A$2:$E$60,5,FALSE))</f>
        <v/>
      </c>
      <c r="J79" s="15"/>
      <c r="K79" s="15"/>
      <c r="L79" s="44" t="str">
        <f>IF(ISERROR(VLOOKUP(K79,'RefNo Measure List'!$A$1:$E$60,2,FALSE)),"",VLOOKUP(K79,'RefNo Measure List'!$A$1:$C$60,2,FALSE))</f>
        <v/>
      </c>
      <c r="M79" s="26"/>
      <c r="N79" s="45" t="e">
        <f>IF((B79)="State Income Qualified",M79*(VLOOKUP(L79,'RefNo Measure List'!$B$2:$J$60,9,FALSE)),"")</f>
        <v>#N/A</v>
      </c>
      <c r="O79" s="32"/>
      <c r="P79" s="47" t="b">
        <f t="shared" si="7"/>
        <v>0</v>
      </c>
      <c r="Q79" s="47" t="b">
        <f t="shared" si="8"/>
        <v>0</v>
      </c>
    </row>
    <row r="80" spans="1:17" x14ac:dyDescent="0.25">
      <c r="A80" s="36">
        <f t="shared" si="5"/>
        <v>79</v>
      </c>
      <c r="B80" s="37" t="s">
        <v>257</v>
      </c>
      <c r="C80" s="7"/>
      <c r="D80" s="7"/>
      <c r="E80" s="8"/>
      <c r="F80" s="36" t="str">
        <f t="shared" si="9"/>
        <v/>
      </c>
      <c r="G80" s="36" t="str">
        <f t="shared" si="6"/>
        <v/>
      </c>
      <c r="H80" s="39" t="str">
        <f>IF(ISERROR(VLOOKUP(L80,'RefNo Measure List'!$B$2:$E$60,2,FALSE)),"",VLOOKUP(L80,'RefNo Measure List'!$B$2:$E$60,2,FALSE))</f>
        <v/>
      </c>
      <c r="I80" s="42" t="str">
        <f>IF(ISERROR(VLOOKUP(K80,'RefNo Measure List'!$A$2:$E$60,5,FALSE)),"",VLOOKUP(K80,'RefNo Measure List'!$A$2:$E$60,5,FALSE))</f>
        <v/>
      </c>
      <c r="J80" s="15"/>
      <c r="K80" s="15"/>
      <c r="L80" s="44" t="str">
        <f>IF(ISERROR(VLOOKUP(K80,'RefNo Measure List'!$A$1:$E$60,2,FALSE)),"",VLOOKUP(K80,'RefNo Measure List'!$A$1:$C$60,2,FALSE))</f>
        <v/>
      </c>
      <c r="M80" s="26"/>
      <c r="N80" s="45" t="e">
        <f>IF((B80)="State Income Qualified",M80*(VLOOKUP(L80,'RefNo Measure List'!$B$2:$J$60,9,FALSE)),"")</f>
        <v>#N/A</v>
      </c>
      <c r="O80" s="32"/>
      <c r="P80" s="47" t="b">
        <f t="shared" si="7"/>
        <v>0</v>
      </c>
      <c r="Q80" s="47" t="b">
        <f t="shared" si="8"/>
        <v>0</v>
      </c>
    </row>
    <row r="81" spans="1:17" x14ac:dyDescent="0.25">
      <c r="A81" s="36">
        <f t="shared" si="5"/>
        <v>80</v>
      </c>
      <c r="B81" s="37" t="s">
        <v>257</v>
      </c>
      <c r="C81" s="7"/>
      <c r="D81" s="7"/>
      <c r="E81" s="8"/>
      <c r="F81" s="36" t="str">
        <f t="shared" si="9"/>
        <v/>
      </c>
      <c r="G81" s="36" t="str">
        <f t="shared" si="6"/>
        <v/>
      </c>
      <c r="H81" s="39" t="str">
        <f>IF(ISERROR(VLOOKUP(L81,'RefNo Measure List'!$B$2:$E$60,2,FALSE)),"",VLOOKUP(L81,'RefNo Measure List'!$B$2:$E$60,2,FALSE))</f>
        <v/>
      </c>
      <c r="I81" s="42" t="str">
        <f>IF(ISERROR(VLOOKUP(K81,'RefNo Measure List'!$A$2:$E$60,5,FALSE)),"",VLOOKUP(K81,'RefNo Measure List'!$A$2:$E$60,5,FALSE))</f>
        <v/>
      </c>
      <c r="J81" s="15"/>
      <c r="K81" s="15"/>
      <c r="L81" s="44" t="str">
        <f>IF(ISERROR(VLOOKUP(K81,'RefNo Measure List'!$A$1:$E$60,2,FALSE)),"",VLOOKUP(K81,'RefNo Measure List'!$A$1:$C$60,2,FALSE))</f>
        <v/>
      </c>
      <c r="M81" s="26"/>
      <c r="N81" s="45" t="e">
        <f>IF((B81)="State Income Qualified",M81*(VLOOKUP(L81,'RefNo Measure List'!$B$2:$J$60,9,FALSE)),"")</f>
        <v>#N/A</v>
      </c>
      <c r="O81" s="32"/>
      <c r="P81" s="47" t="b">
        <f t="shared" si="7"/>
        <v>0</v>
      </c>
      <c r="Q81" s="47" t="b">
        <f t="shared" si="8"/>
        <v>0</v>
      </c>
    </row>
    <row r="82" spans="1:17" x14ac:dyDescent="0.25">
      <c r="A82" s="36">
        <f t="shared" si="5"/>
        <v>81</v>
      </c>
      <c r="B82" s="37" t="s">
        <v>257</v>
      </c>
      <c r="C82" s="7"/>
      <c r="D82" s="7"/>
      <c r="E82" s="8"/>
      <c r="F82" s="36" t="str">
        <f t="shared" si="9"/>
        <v/>
      </c>
      <c r="G82" s="36" t="str">
        <f t="shared" si="6"/>
        <v/>
      </c>
      <c r="H82" s="39" t="str">
        <f>IF(ISERROR(VLOOKUP(L82,'RefNo Measure List'!$B$2:$E$60,2,FALSE)),"",VLOOKUP(L82,'RefNo Measure List'!$B$2:$E$60,2,FALSE))</f>
        <v/>
      </c>
      <c r="I82" s="42" t="str">
        <f>IF(ISERROR(VLOOKUP(K82,'RefNo Measure List'!$A$2:$E$60,5,FALSE)),"",VLOOKUP(K82,'RefNo Measure List'!$A$2:$E$60,5,FALSE))</f>
        <v/>
      </c>
      <c r="J82" s="15"/>
      <c r="K82" s="15"/>
      <c r="L82" s="44" t="str">
        <f>IF(ISERROR(VLOOKUP(K82,'RefNo Measure List'!$A$1:$E$60,2,FALSE)),"",VLOOKUP(K82,'RefNo Measure List'!$A$1:$C$60,2,FALSE))</f>
        <v/>
      </c>
      <c r="M82" s="26"/>
      <c r="N82" s="45" t="e">
        <f>IF((B82)="State Income Qualified",M82*(VLOOKUP(L82,'RefNo Measure List'!$B$2:$J$60,9,FALSE)),"")</f>
        <v>#N/A</v>
      </c>
      <c r="O82" s="32"/>
      <c r="P82" s="47" t="b">
        <f t="shared" si="7"/>
        <v>0</v>
      </c>
      <c r="Q82" s="47" t="b">
        <f t="shared" si="8"/>
        <v>0</v>
      </c>
    </row>
    <row r="83" spans="1:17" x14ac:dyDescent="0.25">
      <c r="A83" s="36">
        <f t="shared" si="5"/>
        <v>82</v>
      </c>
      <c r="B83" s="37" t="s">
        <v>257</v>
      </c>
      <c r="C83" s="7"/>
      <c r="D83" s="7"/>
      <c r="E83" s="8"/>
      <c r="F83" s="36" t="str">
        <f t="shared" si="9"/>
        <v/>
      </c>
      <c r="G83" s="36" t="str">
        <f t="shared" si="6"/>
        <v/>
      </c>
      <c r="H83" s="39" t="str">
        <f>IF(ISERROR(VLOOKUP(L83,'RefNo Measure List'!$B$2:$E$60,2,FALSE)),"",VLOOKUP(L83,'RefNo Measure List'!$B$2:$E$60,2,FALSE))</f>
        <v/>
      </c>
      <c r="I83" s="42" t="str">
        <f>IF(ISERROR(VLOOKUP(K83,'RefNo Measure List'!$A$2:$E$60,5,FALSE)),"",VLOOKUP(K83,'RefNo Measure List'!$A$2:$E$60,5,FALSE))</f>
        <v/>
      </c>
      <c r="J83" s="15"/>
      <c r="K83" s="15"/>
      <c r="L83" s="44" t="str">
        <f>IF(ISERROR(VLOOKUP(K83,'RefNo Measure List'!$A$1:$E$60,2,FALSE)),"",VLOOKUP(K83,'RefNo Measure List'!$A$1:$C$60,2,FALSE))</f>
        <v/>
      </c>
      <c r="M83" s="26"/>
      <c r="N83" s="45" t="e">
        <f>IF((B83)="State Income Qualified",M83*(VLOOKUP(L83,'RefNo Measure List'!$B$2:$J$60,9,FALSE)),"")</f>
        <v>#N/A</v>
      </c>
      <c r="O83" s="32"/>
      <c r="P83" s="47" t="b">
        <f t="shared" si="7"/>
        <v>0</v>
      </c>
      <c r="Q83" s="47" t="b">
        <f t="shared" si="8"/>
        <v>0</v>
      </c>
    </row>
    <row r="84" spans="1:17" x14ac:dyDescent="0.25">
      <c r="A84" s="36">
        <f t="shared" si="5"/>
        <v>83</v>
      </c>
      <c r="B84" s="37" t="s">
        <v>257</v>
      </c>
      <c r="C84" s="7"/>
      <c r="D84" s="7"/>
      <c r="E84" s="8"/>
      <c r="F84" s="36" t="str">
        <f t="shared" si="9"/>
        <v/>
      </c>
      <c r="G84" s="36" t="str">
        <f t="shared" si="6"/>
        <v/>
      </c>
      <c r="H84" s="39" t="str">
        <f>IF(ISERROR(VLOOKUP(L84,'RefNo Measure List'!$B$2:$E$60,2,FALSE)),"",VLOOKUP(L84,'RefNo Measure List'!$B$2:$E$60,2,FALSE))</f>
        <v/>
      </c>
      <c r="I84" s="42" t="str">
        <f>IF(ISERROR(VLOOKUP(K84,'RefNo Measure List'!$A$2:$E$60,5,FALSE)),"",VLOOKUP(K84,'RefNo Measure List'!$A$2:$E$60,5,FALSE))</f>
        <v/>
      </c>
      <c r="J84" s="15"/>
      <c r="K84" s="15"/>
      <c r="L84" s="44" t="str">
        <f>IF(ISERROR(VLOOKUP(K84,'RefNo Measure List'!$A$1:$E$60,2,FALSE)),"",VLOOKUP(K84,'RefNo Measure List'!$A$1:$C$60,2,FALSE))</f>
        <v/>
      </c>
      <c r="M84" s="26"/>
      <c r="N84" s="45" t="e">
        <f>IF((B84)="State Income Qualified",M84*(VLOOKUP(L84,'RefNo Measure List'!$B$2:$J$60,9,FALSE)),"")</f>
        <v>#N/A</v>
      </c>
      <c r="O84" s="32"/>
      <c r="P84" s="47" t="b">
        <f t="shared" si="7"/>
        <v>0</v>
      </c>
      <c r="Q84" s="47" t="b">
        <f t="shared" si="8"/>
        <v>0</v>
      </c>
    </row>
    <row r="85" spans="1:17" x14ac:dyDescent="0.25">
      <c r="A85" s="36">
        <f t="shared" si="5"/>
        <v>84</v>
      </c>
      <c r="B85" s="37" t="s">
        <v>257</v>
      </c>
      <c r="C85" s="7"/>
      <c r="D85" s="7"/>
      <c r="E85" s="8"/>
      <c r="F85" s="36" t="str">
        <f t="shared" si="9"/>
        <v/>
      </c>
      <c r="G85" s="36" t="str">
        <f t="shared" si="6"/>
        <v/>
      </c>
      <c r="H85" s="39" t="str">
        <f>IF(ISERROR(VLOOKUP(L85,'RefNo Measure List'!$B$2:$E$60,2,FALSE)),"",VLOOKUP(L85,'RefNo Measure List'!$B$2:$E$60,2,FALSE))</f>
        <v/>
      </c>
      <c r="I85" s="42" t="str">
        <f>IF(ISERROR(VLOOKUP(K85,'RefNo Measure List'!$A$2:$E$60,5,FALSE)),"",VLOOKUP(K85,'RefNo Measure List'!$A$2:$E$60,5,FALSE))</f>
        <v/>
      </c>
      <c r="J85" s="15"/>
      <c r="K85" s="15"/>
      <c r="L85" s="44" t="str">
        <f>IF(ISERROR(VLOOKUP(K85,'RefNo Measure List'!$A$1:$E$60,2,FALSE)),"",VLOOKUP(K85,'RefNo Measure List'!$A$1:$C$60,2,FALSE))</f>
        <v/>
      </c>
      <c r="M85" s="26"/>
      <c r="N85" s="45" t="e">
        <f>IF((B85)="State Income Qualified",M85*(VLOOKUP(L85,'RefNo Measure List'!$B$2:$J$60,9,FALSE)),"")</f>
        <v>#N/A</v>
      </c>
      <c r="O85" s="32"/>
      <c r="P85" s="47" t="b">
        <f t="shared" si="7"/>
        <v>0</v>
      </c>
      <c r="Q85" s="47" t="b">
        <f t="shared" si="8"/>
        <v>0</v>
      </c>
    </row>
    <row r="86" spans="1:17" x14ac:dyDescent="0.25">
      <c r="A86" s="36">
        <f t="shared" si="5"/>
        <v>85</v>
      </c>
      <c r="B86" s="37" t="s">
        <v>257</v>
      </c>
      <c r="C86" s="7"/>
      <c r="D86" s="7"/>
      <c r="E86" s="8"/>
      <c r="F86" s="36" t="str">
        <f t="shared" si="9"/>
        <v/>
      </c>
      <c r="G86" s="36" t="str">
        <f t="shared" si="6"/>
        <v/>
      </c>
      <c r="H86" s="39" t="str">
        <f>IF(ISERROR(VLOOKUP(L86,'RefNo Measure List'!$B$2:$E$60,2,FALSE)),"",VLOOKUP(L86,'RefNo Measure List'!$B$2:$E$60,2,FALSE))</f>
        <v/>
      </c>
      <c r="I86" s="42" t="str">
        <f>IF(ISERROR(VLOOKUP(K86,'RefNo Measure List'!$A$2:$E$60,5,FALSE)),"",VLOOKUP(K86,'RefNo Measure List'!$A$2:$E$60,5,FALSE))</f>
        <v/>
      </c>
      <c r="J86" s="15"/>
      <c r="K86" s="15"/>
      <c r="L86" s="44" t="str">
        <f>IF(ISERROR(VLOOKUP(K86,'RefNo Measure List'!$A$1:$E$60,2,FALSE)),"",VLOOKUP(K86,'RefNo Measure List'!$A$1:$C$60,2,FALSE))</f>
        <v/>
      </c>
      <c r="M86" s="26"/>
      <c r="N86" s="45" t="e">
        <f>IF((B86)="State Income Qualified",M86*(VLOOKUP(L86,'RefNo Measure List'!$B$2:$J$60,9,FALSE)),"")</f>
        <v>#N/A</v>
      </c>
      <c r="O86" s="32"/>
      <c r="P86" s="47" t="b">
        <f t="shared" si="7"/>
        <v>0</v>
      </c>
      <c r="Q86" s="47" t="b">
        <f t="shared" si="8"/>
        <v>0</v>
      </c>
    </row>
    <row r="87" spans="1:17" x14ac:dyDescent="0.25">
      <c r="A87" s="36">
        <f t="shared" si="5"/>
        <v>86</v>
      </c>
      <c r="B87" s="37" t="s">
        <v>257</v>
      </c>
      <c r="C87" s="7"/>
      <c r="D87" s="7"/>
      <c r="E87" s="8"/>
      <c r="F87" s="36" t="str">
        <f t="shared" si="9"/>
        <v/>
      </c>
      <c r="G87" s="36" t="str">
        <f t="shared" si="6"/>
        <v/>
      </c>
      <c r="H87" s="39" t="str">
        <f>IF(ISERROR(VLOOKUP(L87,'RefNo Measure List'!$B$2:$E$60,2,FALSE)),"",VLOOKUP(L87,'RefNo Measure List'!$B$2:$E$60,2,FALSE))</f>
        <v/>
      </c>
      <c r="I87" s="42" t="str">
        <f>IF(ISERROR(VLOOKUP(K87,'RefNo Measure List'!$A$2:$E$60,5,FALSE)),"",VLOOKUP(K87,'RefNo Measure List'!$A$2:$E$60,5,FALSE))</f>
        <v/>
      </c>
      <c r="J87" s="15"/>
      <c r="K87" s="15"/>
      <c r="L87" s="44" t="str">
        <f>IF(ISERROR(VLOOKUP(K87,'RefNo Measure List'!$A$1:$E$60,2,FALSE)),"",VLOOKUP(K87,'RefNo Measure List'!$A$1:$C$60,2,FALSE))</f>
        <v/>
      </c>
      <c r="M87" s="26"/>
      <c r="N87" s="45" t="e">
        <f>IF((B87)="State Income Qualified",M87*(VLOOKUP(L87,'RefNo Measure List'!$B$2:$J$60,9,FALSE)),"")</f>
        <v>#N/A</v>
      </c>
      <c r="O87" s="32"/>
      <c r="P87" s="47" t="b">
        <f t="shared" si="7"/>
        <v>0</v>
      </c>
      <c r="Q87" s="47" t="b">
        <f t="shared" si="8"/>
        <v>0</v>
      </c>
    </row>
    <row r="88" spans="1:17" x14ac:dyDescent="0.25">
      <c r="A88" s="36">
        <f t="shared" si="5"/>
        <v>87</v>
      </c>
      <c r="B88" s="37" t="s">
        <v>257</v>
      </c>
      <c r="C88" s="7"/>
      <c r="D88" s="7"/>
      <c r="E88" s="8"/>
      <c r="F88" s="36" t="str">
        <f t="shared" si="9"/>
        <v/>
      </c>
      <c r="G88" s="36" t="str">
        <f t="shared" si="6"/>
        <v/>
      </c>
      <c r="H88" s="39" t="str">
        <f>IF(ISERROR(VLOOKUP(L88,'RefNo Measure List'!$B$2:$E$60,2,FALSE)),"",VLOOKUP(L88,'RefNo Measure List'!$B$2:$E$60,2,FALSE))</f>
        <v/>
      </c>
      <c r="I88" s="42" t="str">
        <f>IF(ISERROR(VLOOKUP(K88,'RefNo Measure List'!$A$2:$E$60,5,FALSE)),"",VLOOKUP(K88,'RefNo Measure List'!$A$2:$E$60,5,FALSE))</f>
        <v/>
      </c>
      <c r="J88" s="15"/>
      <c r="K88" s="15"/>
      <c r="L88" s="44" t="str">
        <f>IF(ISERROR(VLOOKUP(K88,'RefNo Measure List'!$A$1:$E$60,2,FALSE)),"",VLOOKUP(K88,'RefNo Measure List'!$A$1:$C$60,2,FALSE))</f>
        <v/>
      </c>
      <c r="M88" s="26"/>
      <c r="N88" s="45" t="e">
        <f>IF((B88)="State Income Qualified",M88*(VLOOKUP(L88,'RefNo Measure List'!$B$2:$J$60,9,FALSE)),"")</f>
        <v>#N/A</v>
      </c>
      <c r="O88" s="32"/>
      <c r="P88" s="47" t="b">
        <f t="shared" si="7"/>
        <v>0</v>
      </c>
      <c r="Q88" s="47" t="b">
        <f t="shared" si="8"/>
        <v>0</v>
      </c>
    </row>
    <row r="89" spans="1:17" x14ac:dyDescent="0.25">
      <c r="A89" s="36">
        <f t="shared" si="5"/>
        <v>88</v>
      </c>
      <c r="B89" s="37" t="s">
        <v>257</v>
      </c>
      <c r="C89" s="7"/>
      <c r="D89" s="7"/>
      <c r="E89" s="8"/>
      <c r="F89" s="36" t="str">
        <f t="shared" si="9"/>
        <v/>
      </c>
      <c r="G89" s="36" t="str">
        <f t="shared" si="6"/>
        <v/>
      </c>
      <c r="H89" s="39" t="str">
        <f>IF(ISERROR(VLOOKUP(L89,'RefNo Measure List'!$B$2:$E$60,2,FALSE)),"",VLOOKUP(L89,'RefNo Measure List'!$B$2:$E$60,2,FALSE))</f>
        <v/>
      </c>
      <c r="I89" s="42" t="str">
        <f>IF(ISERROR(VLOOKUP(K89,'RefNo Measure List'!$A$2:$E$60,5,FALSE)),"",VLOOKUP(K89,'RefNo Measure List'!$A$2:$E$60,5,FALSE))</f>
        <v/>
      </c>
      <c r="J89" s="15"/>
      <c r="K89" s="15"/>
      <c r="L89" s="44" t="str">
        <f>IF(ISERROR(VLOOKUP(K89,'RefNo Measure List'!$A$1:$E$60,2,FALSE)),"",VLOOKUP(K89,'RefNo Measure List'!$A$1:$C$60,2,FALSE))</f>
        <v/>
      </c>
      <c r="M89" s="26"/>
      <c r="N89" s="45" t="e">
        <f>IF((B89)="State Income Qualified",M89*(VLOOKUP(L89,'RefNo Measure List'!$B$2:$J$60,9,FALSE)),"")</f>
        <v>#N/A</v>
      </c>
      <c r="O89" s="32"/>
      <c r="P89" s="47" t="b">
        <f t="shared" si="7"/>
        <v>0</v>
      </c>
      <c r="Q89" s="47" t="b">
        <f t="shared" si="8"/>
        <v>0</v>
      </c>
    </row>
    <row r="90" spans="1:17" x14ac:dyDescent="0.25">
      <c r="A90" s="36">
        <f t="shared" si="5"/>
        <v>89</v>
      </c>
      <c r="B90" s="37" t="s">
        <v>257</v>
      </c>
      <c r="C90" s="7"/>
      <c r="D90" s="7"/>
      <c r="E90" s="8"/>
      <c r="F90" s="36" t="str">
        <f t="shared" si="9"/>
        <v/>
      </c>
      <c r="G90" s="36" t="str">
        <f t="shared" si="6"/>
        <v/>
      </c>
      <c r="H90" s="39" t="str">
        <f>IF(ISERROR(VLOOKUP(L90,'RefNo Measure List'!$B$2:$E$60,2,FALSE)),"",VLOOKUP(L90,'RefNo Measure List'!$B$2:$E$60,2,FALSE))</f>
        <v/>
      </c>
      <c r="I90" s="42" t="str">
        <f>IF(ISERROR(VLOOKUP(K90,'RefNo Measure List'!$A$2:$E$60,5,FALSE)),"",VLOOKUP(K90,'RefNo Measure List'!$A$2:$E$60,5,FALSE))</f>
        <v/>
      </c>
      <c r="J90" s="15"/>
      <c r="K90" s="15"/>
      <c r="L90" s="44" t="str">
        <f>IF(ISERROR(VLOOKUP(K90,'RefNo Measure List'!$A$1:$E$60,2,FALSE)),"",VLOOKUP(K90,'RefNo Measure List'!$A$1:$C$60,2,FALSE))</f>
        <v/>
      </c>
      <c r="M90" s="26"/>
      <c r="N90" s="45" t="e">
        <f>IF((B90)="State Income Qualified",M90*(VLOOKUP(L90,'RefNo Measure List'!$B$2:$J$60,9,FALSE)),"")</f>
        <v>#N/A</v>
      </c>
      <c r="O90" s="32"/>
      <c r="P90" s="47" t="b">
        <f t="shared" si="7"/>
        <v>0</v>
      </c>
      <c r="Q90" s="47" t="b">
        <f t="shared" si="8"/>
        <v>0</v>
      </c>
    </row>
    <row r="91" spans="1:17" x14ac:dyDescent="0.25">
      <c r="A91" s="36">
        <f t="shared" si="5"/>
        <v>90</v>
      </c>
      <c r="B91" s="37" t="s">
        <v>257</v>
      </c>
      <c r="C91" s="7"/>
      <c r="D91" s="7"/>
      <c r="E91" s="8"/>
      <c r="F91" s="36" t="str">
        <f t="shared" si="9"/>
        <v/>
      </c>
      <c r="G91" s="36" t="str">
        <f t="shared" si="6"/>
        <v/>
      </c>
      <c r="H91" s="39" t="str">
        <f>IF(ISERROR(VLOOKUP(L91,'RefNo Measure List'!$B$2:$E$60,2,FALSE)),"",VLOOKUP(L91,'RefNo Measure List'!$B$2:$E$60,2,FALSE))</f>
        <v/>
      </c>
      <c r="I91" s="42" t="str">
        <f>IF(ISERROR(VLOOKUP(K91,'RefNo Measure List'!$A$2:$E$60,5,FALSE)),"",VLOOKUP(K91,'RefNo Measure List'!$A$2:$E$60,5,FALSE))</f>
        <v/>
      </c>
      <c r="J91" s="15"/>
      <c r="K91" s="15"/>
      <c r="L91" s="44" t="str">
        <f>IF(ISERROR(VLOOKUP(K91,'RefNo Measure List'!$A$1:$E$60,2,FALSE)),"",VLOOKUP(K91,'RefNo Measure List'!$A$1:$C$60,2,FALSE))</f>
        <v/>
      </c>
      <c r="M91" s="26"/>
      <c r="N91" s="45" t="e">
        <f>IF((B91)="State Income Qualified",M91*(VLOOKUP(L91,'RefNo Measure List'!$B$2:$J$60,9,FALSE)),"")</f>
        <v>#N/A</v>
      </c>
      <c r="O91" s="32"/>
      <c r="P91" s="47" t="b">
        <f t="shared" si="7"/>
        <v>0</v>
      </c>
      <c r="Q91" s="47" t="b">
        <f t="shared" si="8"/>
        <v>0</v>
      </c>
    </row>
    <row r="92" spans="1:17" x14ac:dyDescent="0.25">
      <c r="A92" s="36">
        <f t="shared" si="5"/>
        <v>91</v>
      </c>
      <c r="B92" s="37" t="s">
        <v>257</v>
      </c>
      <c r="C92" s="7"/>
      <c r="D92" s="7"/>
      <c r="E92" s="8"/>
      <c r="F92" s="36" t="str">
        <f t="shared" si="9"/>
        <v/>
      </c>
      <c r="G92" s="36" t="str">
        <f t="shared" si="6"/>
        <v/>
      </c>
      <c r="H92" s="39" t="str">
        <f>IF(ISERROR(VLOOKUP(L92,'RefNo Measure List'!$B$2:$E$60,2,FALSE)),"",VLOOKUP(L92,'RefNo Measure List'!$B$2:$E$60,2,FALSE))</f>
        <v/>
      </c>
      <c r="I92" s="42" t="str">
        <f>IF(ISERROR(VLOOKUP(K92,'RefNo Measure List'!$A$2:$E$60,5,FALSE)),"",VLOOKUP(K92,'RefNo Measure List'!$A$2:$E$60,5,FALSE))</f>
        <v/>
      </c>
      <c r="J92" s="15"/>
      <c r="K92" s="15"/>
      <c r="L92" s="44" t="str">
        <f>IF(ISERROR(VLOOKUP(K92,'RefNo Measure List'!$A$1:$E$60,2,FALSE)),"",VLOOKUP(K92,'RefNo Measure List'!$A$1:$C$60,2,FALSE))</f>
        <v/>
      </c>
      <c r="M92" s="26"/>
      <c r="N92" s="45" t="e">
        <f>IF((B92)="State Income Qualified",M92*(VLOOKUP(L92,'RefNo Measure List'!$B$2:$J$60,9,FALSE)),"")</f>
        <v>#N/A</v>
      </c>
      <c r="O92" s="32"/>
      <c r="P92" s="47" t="b">
        <f t="shared" si="7"/>
        <v>0</v>
      </c>
      <c r="Q92" s="47" t="b">
        <f t="shared" si="8"/>
        <v>0</v>
      </c>
    </row>
    <row r="93" spans="1:17" x14ac:dyDescent="0.25">
      <c r="A93" s="36">
        <f t="shared" si="5"/>
        <v>92</v>
      </c>
      <c r="B93" s="37" t="s">
        <v>257</v>
      </c>
      <c r="C93" s="7"/>
      <c r="D93" s="7"/>
      <c r="E93" s="8"/>
      <c r="F93" s="36" t="str">
        <f t="shared" si="9"/>
        <v/>
      </c>
      <c r="G93" s="36" t="str">
        <f t="shared" si="6"/>
        <v/>
      </c>
      <c r="H93" s="39" t="str">
        <f>IF(ISERROR(VLOOKUP(L93,'RefNo Measure List'!$B$2:$E$60,2,FALSE)),"",VLOOKUP(L93,'RefNo Measure List'!$B$2:$E$60,2,FALSE))</f>
        <v/>
      </c>
      <c r="I93" s="42" t="str">
        <f>IF(ISERROR(VLOOKUP(K93,'RefNo Measure List'!$A$2:$E$60,5,FALSE)),"",VLOOKUP(K93,'RefNo Measure List'!$A$2:$E$60,5,FALSE))</f>
        <v/>
      </c>
      <c r="J93" s="15"/>
      <c r="K93" s="15"/>
      <c r="L93" s="44" t="str">
        <f>IF(ISERROR(VLOOKUP(K93,'RefNo Measure List'!$A$1:$E$60,2,FALSE)),"",VLOOKUP(K93,'RefNo Measure List'!$A$1:$C$60,2,FALSE))</f>
        <v/>
      </c>
      <c r="M93" s="26"/>
      <c r="N93" s="45" t="e">
        <f>IF((B93)="State Income Qualified",M93*(VLOOKUP(L93,'RefNo Measure List'!$B$2:$J$60,9,FALSE)),"")</f>
        <v>#N/A</v>
      </c>
      <c r="O93" s="32"/>
      <c r="P93" s="47" t="b">
        <f t="shared" si="7"/>
        <v>0</v>
      </c>
      <c r="Q93" s="47" t="b">
        <f t="shared" si="8"/>
        <v>0</v>
      </c>
    </row>
    <row r="94" spans="1:17" x14ac:dyDescent="0.25">
      <c r="A94" s="36">
        <f t="shared" si="5"/>
        <v>93</v>
      </c>
      <c r="B94" s="37" t="s">
        <v>257</v>
      </c>
      <c r="C94" s="7"/>
      <c r="D94" s="7"/>
      <c r="E94" s="8"/>
      <c r="F94" s="36" t="str">
        <f t="shared" si="9"/>
        <v/>
      </c>
      <c r="G94" s="36" t="str">
        <f t="shared" si="6"/>
        <v/>
      </c>
      <c r="H94" s="39" t="str">
        <f>IF(ISERROR(VLOOKUP(L94,'RefNo Measure List'!$B$2:$E$60,2,FALSE)),"",VLOOKUP(L94,'RefNo Measure List'!$B$2:$E$60,2,FALSE))</f>
        <v/>
      </c>
      <c r="I94" s="42" t="str">
        <f>IF(ISERROR(VLOOKUP(K94,'RefNo Measure List'!$A$2:$E$60,5,FALSE)),"",VLOOKUP(K94,'RefNo Measure List'!$A$2:$E$60,5,FALSE))</f>
        <v/>
      </c>
      <c r="J94" s="15"/>
      <c r="K94" s="15"/>
      <c r="L94" s="44" t="str">
        <f>IF(ISERROR(VLOOKUP(K94,'RefNo Measure List'!$A$1:$E$60,2,FALSE)),"",VLOOKUP(K94,'RefNo Measure List'!$A$1:$C$60,2,FALSE))</f>
        <v/>
      </c>
      <c r="M94" s="26"/>
      <c r="N94" s="45" t="e">
        <f>IF((B94)="State Income Qualified",M94*(VLOOKUP(L94,'RefNo Measure List'!$B$2:$J$60,9,FALSE)),"")</f>
        <v>#N/A</v>
      </c>
      <c r="O94" s="32"/>
      <c r="P94" s="47" t="b">
        <f t="shared" si="7"/>
        <v>0</v>
      </c>
      <c r="Q94" s="47" t="b">
        <f t="shared" si="8"/>
        <v>0</v>
      </c>
    </row>
    <row r="95" spans="1:17" x14ac:dyDescent="0.25">
      <c r="A95" s="36">
        <f t="shared" si="5"/>
        <v>94</v>
      </c>
      <c r="B95" s="37" t="s">
        <v>257</v>
      </c>
      <c r="C95" s="7"/>
      <c r="D95" s="7"/>
      <c r="E95" s="8"/>
      <c r="F95" s="36" t="str">
        <f t="shared" si="9"/>
        <v/>
      </c>
      <c r="G95" s="36" t="str">
        <f t="shared" si="6"/>
        <v/>
      </c>
      <c r="H95" s="39" t="str">
        <f>IF(ISERROR(VLOOKUP(L95,'RefNo Measure List'!$B$2:$E$60,2,FALSE)),"",VLOOKUP(L95,'RefNo Measure List'!$B$2:$E$60,2,FALSE))</f>
        <v/>
      </c>
      <c r="I95" s="42" t="str">
        <f>IF(ISERROR(VLOOKUP(K95,'RefNo Measure List'!$A$2:$E$60,5,FALSE)),"",VLOOKUP(K95,'RefNo Measure List'!$A$2:$E$60,5,FALSE))</f>
        <v/>
      </c>
      <c r="J95" s="15"/>
      <c r="K95" s="15"/>
      <c r="L95" s="44" t="str">
        <f>IF(ISERROR(VLOOKUP(K95,'RefNo Measure List'!$A$1:$E$60,2,FALSE)),"",VLOOKUP(K95,'RefNo Measure List'!$A$1:$C$60,2,FALSE))</f>
        <v/>
      </c>
      <c r="M95" s="26"/>
      <c r="N95" s="45" t="e">
        <f>IF((B95)="State Income Qualified",M95*(VLOOKUP(L95,'RefNo Measure List'!$B$2:$J$60,9,FALSE)),"")</f>
        <v>#N/A</v>
      </c>
      <c r="O95" s="32"/>
      <c r="P95" s="47" t="b">
        <f t="shared" si="7"/>
        <v>0</v>
      </c>
      <c r="Q95" s="47" t="b">
        <f t="shared" si="8"/>
        <v>0</v>
      </c>
    </row>
    <row r="96" spans="1:17" x14ac:dyDescent="0.25">
      <c r="A96" s="36">
        <f t="shared" si="5"/>
        <v>95</v>
      </c>
      <c r="B96" s="37" t="s">
        <v>257</v>
      </c>
      <c r="C96" s="7"/>
      <c r="D96" s="7"/>
      <c r="E96" s="8"/>
      <c r="F96" s="36" t="str">
        <f t="shared" si="9"/>
        <v/>
      </c>
      <c r="G96" s="36" t="str">
        <f t="shared" si="6"/>
        <v/>
      </c>
      <c r="H96" s="39" t="str">
        <f>IF(ISERROR(VLOOKUP(L96,'RefNo Measure List'!$B$2:$E$60,2,FALSE)),"",VLOOKUP(L96,'RefNo Measure List'!$B$2:$E$60,2,FALSE))</f>
        <v/>
      </c>
      <c r="I96" s="42" t="str">
        <f>IF(ISERROR(VLOOKUP(K96,'RefNo Measure List'!$A$2:$E$60,5,FALSE)),"",VLOOKUP(K96,'RefNo Measure List'!$A$2:$E$60,5,FALSE))</f>
        <v/>
      </c>
      <c r="J96" s="15"/>
      <c r="K96" s="15"/>
      <c r="L96" s="44" t="str">
        <f>IF(ISERROR(VLOOKUP(K96,'RefNo Measure List'!$A$1:$E$60,2,FALSE)),"",VLOOKUP(K96,'RefNo Measure List'!$A$1:$C$60,2,FALSE))</f>
        <v/>
      </c>
      <c r="M96" s="26"/>
      <c r="N96" s="45" t="e">
        <f>IF((B96)="State Income Qualified",M96*(VLOOKUP(L96,'RefNo Measure List'!$B$2:$J$60,9,FALSE)),"")</f>
        <v>#N/A</v>
      </c>
      <c r="O96" s="32"/>
      <c r="P96" s="47" t="b">
        <f t="shared" si="7"/>
        <v>0</v>
      </c>
      <c r="Q96" s="47" t="b">
        <f t="shared" si="8"/>
        <v>0</v>
      </c>
    </row>
    <row r="97" spans="1:17" x14ac:dyDescent="0.25">
      <c r="A97" s="36">
        <f t="shared" si="5"/>
        <v>96</v>
      </c>
      <c r="B97" s="37" t="s">
        <v>257</v>
      </c>
      <c r="C97" s="7"/>
      <c r="D97" s="7"/>
      <c r="E97" s="8"/>
      <c r="F97" s="36" t="str">
        <f t="shared" si="9"/>
        <v/>
      </c>
      <c r="G97" s="36" t="str">
        <f t="shared" si="6"/>
        <v/>
      </c>
      <c r="H97" s="39" t="str">
        <f>IF(ISERROR(VLOOKUP(L97,'RefNo Measure List'!$B$2:$E$60,2,FALSE)),"",VLOOKUP(L97,'RefNo Measure List'!$B$2:$E$60,2,FALSE))</f>
        <v/>
      </c>
      <c r="I97" s="42" t="str">
        <f>IF(ISERROR(VLOOKUP(K97,'RefNo Measure List'!$A$2:$E$60,5,FALSE)),"",VLOOKUP(K97,'RefNo Measure List'!$A$2:$E$60,5,FALSE))</f>
        <v/>
      </c>
      <c r="J97" s="15"/>
      <c r="K97" s="15"/>
      <c r="L97" s="44" t="str">
        <f>IF(ISERROR(VLOOKUP(K97,'RefNo Measure List'!$A$1:$E$60,2,FALSE)),"",VLOOKUP(K97,'RefNo Measure List'!$A$1:$C$60,2,FALSE))</f>
        <v/>
      </c>
      <c r="M97" s="26"/>
      <c r="N97" s="45" t="e">
        <f>IF((B97)="State Income Qualified",M97*(VLOOKUP(L97,'RefNo Measure List'!$B$2:$J$60,9,FALSE)),"")</f>
        <v>#N/A</v>
      </c>
      <c r="O97" s="32"/>
      <c r="P97" s="47" t="b">
        <f t="shared" si="7"/>
        <v>0</v>
      </c>
      <c r="Q97" s="47" t="b">
        <f t="shared" si="8"/>
        <v>0</v>
      </c>
    </row>
    <row r="98" spans="1:17" x14ac:dyDescent="0.25">
      <c r="A98" s="36">
        <f t="shared" si="5"/>
        <v>97</v>
      </c>
      <c r="B98" s="37" t="s">
        <v>257</v>
      </c>
      <c r="C98" s="7"/>
      <c r="D98" s="7"/>
      <c r="E98" s="8"/>
      <c r="F98" s="36" t="str">
        <f t="shared" si="9"/>
        <v/>
      </c>
      <c r="G98" s="36" t="str">
        <f t="shared" si="6"/>
        <v/>
      </c>
      <c r="H98" s="39" t="str">
        <f>IF(ISERROR(VLOOKUP(L98,'RefNo Measure List'!$B$2:$E$60,2,FALSE)),"",VLOOKUP(L98,'RefNo Measure List'!$B$2:$E$60,2,FALSE))</f>
        <v/>
      </c>
      <c r="I98" s="42" t="str">
        <f>IF(ISERROR(VLOOKUP(K98,'RefNo Measure List'!$A$2:$E$60,5,FALSE)),"",VLOOKUP(K98,'RefNo Measure List'!$A$2:$E$60,5,FALSE))</f>
        <v/>
      </c>
      <c r="J98" s="15"/>
      <c r="K98" s="15"/>
      <c r="L98" s="44" t="str">
        <f>IF(ISERROR(VLOOKUP(K98,'RefNo Measure List'!$A$1:$E$60,2,FALSE)),"",VLOOKUP(K98,'RefNo Measure List'!$A$1:$C$60,2,FALSE))</f>
        <v/>
      </c>
      <c r="M98" s="26"/>
      <c r="N98" s="45" t="e">
        <f>IF((B98)="State Income Qualified",M98*(VLOOKUP(L98,'RefNo Measure List'!$B$2:$J$60,9,FALSE)),"")</f>
        <v>#N/A</v>
      </c>
      <c r="O98" s="32"/>
      <c r="P98" s="47" t="b">
        <f t="shared" si="7"/>
        <v>0</v>
      </c>
      <c r="Q98" s="47" t="b">
        <f t="shared" si="8"/>
        <v>0</v>
      </c>
    </row>
    <row r="99" spans="1:17" x14ac:dyDescent="0.25">
      <c r="A99" s="36">
        <f t="shared" si="5"/>
        <v>98</v>
      </c>
      <c r="B99" s="37" t="s">
        <v>257</v>
      </c>
      <c r="C99" s="7"/>
      <c r="D99" s="7"/>
      <c r="E99" s="8"/>
      <c r="F99" s="36" t="str">
        <f t="shared" si="9"/>
        <v/>
      </c>
      <c r="G99" s="36" t="str">
        <f t="shared" si="6"/>
        <v/>
      </c>
      <c r="H99" s="39" t="str">
        <f>IF(ISERROR(VLOOKUP(L99,'RefNo Measure List'!$B$2:$E$60,2,FALSE)),"",VLOOKUP(L99,'RefNo Measure List'!$B$2:$E$60,2,FALSE))</f>
        <v/>
      </c>
      <c r="I99" s="42" t="str">
        <f>IF(ISERROR(VLOOKUP(K99,'RefNo Measure List'!$A$2:$E$60,5,FALSE)),"",VLOOKUP(K99,'RefNo Measure List'!$A$2:$E$60,5,FALSE))</f>
        <v/>
      </c>
      <c r="J99" s="15"/>
      <c r="K99" s="15"/>
      <c r="L99" s="44" t="str">
        <f>IF(ISERROR(VLOOKUP(K99,'RefNo Measure List'!$A$1:$E$60,2,FALSE)),"",VLOOKUP(K99,'RefNo Measure List'!$A$1:$C$60,2,FALSE))</f>
        <v/>
      </c>
      <c r="M99" s="26"/>
      <c r="N99" s="45" t="e">
        <f>IF((B99)="State Income Qualified",M99*(VLOOKUP(L99,'RefNo Measure List'!$B$2:$J$60,9,FALSE)),"")</f>
        <v>#N/A</v>
      </c>
      <c r="O99" s="32"/>
      <c r="P99" s="47" t="b">
        <f t="shared" si="7"/>
        <v>0</v>
      </c>
      <c r="Q99" s="47" t="b">
        <f t="shared" si="8"/>
        <v>0</v>
      </c>
    </row>
    <row r="100" spans="1:17" x14ac:dyDescent="0.25">
      <c r="A100" s="36">
        <f t="shared" si="5"/>
        <v>99</v>
      </c>
      <c r="B100" s="37" t="s">
        <v>257</v>
      </c>
      <c r="C100" s="7"/>
      <c r="D100" s="7"/>
      <c r="E100" s="8"/>
      <c r="F100" s="36" t="str">
        <f t="shared" si="9"/>
        <v/>
      </c>
      <c r="G100" s="36" t="str">
        <f t="shared" si="6"/>
        <v/>
      </c>
      <c r="H100" s="39" t="str">
        <f>IF(ISERROR(VLOOKUP(L100,'RefNo Measure List'!$B$2:$E$60,2,FALSE)),"",VLOOKUP(L100,'RefNo Measure List'!$B$2:$E$60,2,FALSE))</f>
        <v/>
      </c>
      <c r="I100" s="42" t="str">
        <f>IF(ISERROR(VLOOKUP(K100,'RefNo Measure List'!$A$2:$E$60,5,FALSE)),"",VLOOKUP(K100,'RefNo Measure List'!$A$2:$E$60,5,FALSE))</f>
        <v/>
      </c>
      <c r="J100" s="15"/>
      <c r="K100" s="15"/>
      <c r="L100" s="44" t="str">
        <f>IF(ISERROR(VLOOKUP(K100,'RefNo Measure List'!$A$1:$E$60,2,FALSE)),"",VLOOKUP(K100,'RefNo Measure List'!$A$1:$C$60,2,FALSE))</f>
        <v/>
      </c>
      <c r="M100" s="26"/>
      <c r="N100" s="45" t="e">
        <f>IF((B100)="State Income Qualified",M100*(VLOOKUP(L100,'RefNo Measure List'!$B$2:$J$60,9,FALSE)),"")</f>
        <v>#N/A</v>
      </c>
      <c r="O100" s="32"/>
      <c r="P100" s="47" t="b">
        <f t="shared" si="7"/>
        <v>0</v>
      </c>
      <c r="Q100" s="47" t="b">
        <f t="shared" si="8"/>
        <v>0</v>
      </c>
    </row>
    <row r="101" spans="1:17" x14ac:dyDescent="0.25">
      <c r="A101" s="36">
        <f t="shared" si="5"/>
        <v>100</v>
      </c>
      <c r="B101" s="37" t="s">
        <v>257</v>
      </c>
      <c r="C101" s="7"/>
      <c r="D101" s="7"/>
      <c r="E101" s="8"/>
      <c r="F101" s="36" t="str">
        <f t="shared" si="9"/>
        <v/>
      </c>
      <c r="G101" s="36" t="str">
        <f t="shared" si="6"/>
        <v/>
      </c>
      <c r="H101" s="39" t="str">
        <f>IF(ISERROR(VLOOKUP(L101,'RefNo Measure List'!$B$2:$E$60,2,FALSE)),"",VLOOKUP(L101,'RefNo Measure List'!$B$2:$E$60,2,FALSE))</f>
        <v/>
      </c>
      <c r="I101" s="42" t="str">
        <f>IF(ISERROR(VLOOKUP(K101,'RefNo Measure List'!$A$2:$E$60,5,FALSE)),"",VLOOKUP(K101,'RefNo Measure List'!$A$2:$E$60,5,FALSE))</f>
        <v/>
      </c>
      <c r="J101" s="15"/>
      <c r="K101" s="15"/>
      <c r="L101" s="44" t="str">
        <f>IF(ISERROR(VLOOKUP(K101,'RefNo Measure List'!$A$1:$E$60,2,FALSE)),"",VLOOKUP(K101,'RefNo Measure List'!$A$1:$C$60,2,FALSE))</f>
        <v/>
      </c>
      <c r="M101" s="26"/>
      <c r="N101" s="45" t="e">
        <f>IF((B101)="State Income Qualified",M101*(VLOOKUP(L101,'RefNo Measure List'!$B$2:$J$60,9,FALSE)),"")</f>
        <v>#N/A</v>
      </c>
      <c r="O101" s="32"/>
      <c r="P101" s="47" t="b">
        <f t="shared" si="7"/>
        <v>0</v>
      </c>
      <c r="Q101" s="47" t="b">
        <f t="shared" si="8"/>
        <v>0</v>
      </c>
    </row>
    <row r="102" spans="1:17" x14ac:dyDescent="0.25">
      <c r="A102" s="36">
        <f t="shared" si="5"/>
        <v>101</v>
      </c>
      <c r="B102" s="37" t="s">
        <v>257</v>
      </c>
      <c r="C102" s="7"/>
      <c r="D102" s="7"/>
      <c r="E102" s="8"/>
      <c r="F102" s="36" t="str">
        <f t="shared" si="9"/>
        <v/>
      </c>
      <c r="G102" s="36" t="str">
        <f t="shared" si="6"/>
        <v/>
      </c>
      <c r="H102" s="39" t="str">
        <f>IF(ISERROR(VLOOKUP(L102,'RefNo Measure List'!$B$2:$E$60,2,FALSE)),"",VLOOKUP(L102,'RefNo Measure List'!$B$2:$E$60,2,FALSE))</f>
        <v/>
      </c>
      <c r="I102" s="42" t="str">
        <f>IF(ISERROR(VLOOKUP(K102,'RefNo Measure List'!$A$2:$E$60,5,FALSE)),"",VLOOKUP(K102,'RefNo Measure List'!$A$2:$E$60,5,FALSE))</f>
        <v/>
      </c>
      <c r="J102" s="15"/>
      <c r="K102" s="15"/>
      <c r="L102" s="44" t="str">
        <f>IF(ISERROR(VLOOKUP(K102,'RefNo Measure List'!$A$1:$E$60,2,FALSE)),"",VLOOKUP(K102,'RefNo Measure List'!$A$1:$C$60,2,FALSE))</f>
        <v/>
      </c>
      <c r="M102" s="26"/>
      <c r="N102" s="45" t="e">
        <f>IF((B102)="State Income Qualified",M102*(VLOOKUP(L102,'RefNo Measure List'!$B$2:$J$60,9,FALSE)),"")</f>
        <v>#N/A</v>
      </c>
      <c r="O102" s="32"/>
      <c r="P102" s="47" t="b">
        <f t="shared" si="7"/>
        <v>0</v>
      </c>
      <c r="Q102" s="47" t="b">
        <f t="shared" si="8"/>
        <v>0</v>
      </c>
    </row>
    <row r="103" spans="1:17" x14ac:dyDescent="0.25">
      <c r="A103" s="36">
        <f t="shared" si="5"/>
        <v>102</v>
      </c>
      <c r="B103" s="37" t="s">
        <v>257</v>
      </c>
      <c r="C103" s="7"/>
      <c r="D103" s="7"/>
      <c r="E103" s="8"/>
      <c r="F103" s="36" t="str">
        <f t="shared" si="9"/>
        <v/>
      </c>
      <c r="G103" s="36" t="str">
        <f t="shared" si="6"/>
        <v/>
      </c>
      <c r="H103" s="39" t="str">
        <f>IF(ISERROR(VLOOKUP(L103,'RefNo Measure List'!$B$2:$E$60,2,FALSE)),"",VLOOKUP(L103,'RefNo Measure List'!$B$2:$E$60,2,FALSE))</f>
        <v/>
      </c>
      <c r="I103" s="42" t="str">
        <f>IF(ISERROR(VLOOKUP(K103,'RefNo Measure List'!$A$2:$E$60,5,FALSE)),"",VLOOKUP(K103,'RefNo Measure List'!$A$2:$E$60,5,FALSE))</f>
        <v/>
      </c>
      <c r="J103" s="15"/>
      <c r="K103" s="15"/>
      <c r="L103" s="44" t="str">
        <f>IF(ISERROR(VLOOKUP(K103,'RefNo Measure List'!$A$1:$E$60,2,FALSE)),"",VLOOKUP(K103,'RefNo Measure List'!$A$1:$C$60,2,FALSE))</f>
        <v/>
      </c>
      <c r="M103" s="26"/>
      <c r="N103" s="45" t="e">
        <f>IF((B103)="State Income Qualified",M103*(VLOOKUP(L103,'RefNo Measure List'!$B$2:$J$60,9,FALSE)),"")</f>
        <v>#N/A</v>
      </c>
      <c r="O103" s="32"/>
      <c r="P103" s="47" t="b">
        <f t="shared" si="7"/>
        <v>0</v>
      </c>
      <c r="Q103" s="47" t="b">
        <f t="shared" si="8"/>
        <v>0</v>
      </c>
    </row>
    <row r="104" spans="1:17" x14ac:dyDescent="0.25">
      <c r="A104" s="36">
        <f t="shared" si="5"/>
        <v>103</v>
      </c>
      <c r="B104" s="37" t="s">
        <v>257</v>
      </c>
      <c r="C104" s="7"/>
      <c r="D104" s="7"/>
      <c r="E104" s="8"/>
      <c r="F104" s="36" t="str">
        <f t="shared" si="9"/>
        <v/>
      </c>
      <c r="G104" s="36" t="str">
        <f t="shared" si="6"/>
        <v/>
      </c>
      <c r="H104" s="39" t="str">
        <f>IF(ISERROR(VLOOKUP(L104,'RefNo Measure List'!$B$2:$E$60,2,FALSE)),"",VLOOKUP(L104,'RefNo Measure List'!$B$2:$E$60,2,FALSE))</f>
        <v/>
      </c>
      <c r="I104" s="42" t="str">
        <f>IF(ISERROR(VLOOKUP(K104,'RefNo Measure List'!$A$2:$E$60,5,FALSE)),"",VLOOKUP(K104,'RefNo Measure List'!$A$2:$E$60,5,FALSE))</f>
        <v/>
      </c>
      <c r="J104" s="15"/>
      <c r="K104" s="15"/>
      <c r="L104" s="44" t="str">
        <f>IF(ISERROR(VLOOKUP(K104,'RefNo Measure List'!$A$1:$E$60,2,FALSE)),"",VLOOKUP(K104,'RefNo Measure List'!$A$1:$C$60,2,FALSE))</f>
        <v/>
      </c>
      <c r="M104" s="26"/>
      <c r="N104" s="45" t="e">
        <f>IF((B104)="State Income Qualified",M104*(VLOOKUP(L104,'RefNo Measure List'!$B$2:$J$60,9,FALSE)),"")</f>
        <v>#N/A</v>
      </c>
      <c r="O104" s="32"/>
      <c r="P104" s="47" t="b">
        <f t="shared" si="7"/>
        <v>0</v>
      </c>
      <c r="Q104" s="47" t="b">
        <f t="shared" si="8"/>
        <v>0</v>
      </c>
    </row>
    <row r="105" spans="1:17" x14ac:dyDescent="0.25">
      <c r="A105" s="36">
        <f t="shared" si="5"/>
        <v>104</v>
      </c>
      <c r="B105" s="37" t="s">
        <v>257</v>
      </c>
      <c r="C105" s="7"/>
      <c r="D105" s="7"/>
      <c r="E105" s="8"/>
      <c r="F105" s="36" t="str">
        <f t="shared" si="9"/>
        <v/>
      </c>
      <c r="G105" s="36" t="str">
        <f t="shared" si="6"/>
        <v/>
      </c>
      <c r="H105" s="39" t="str">
        <f>IF(ISERROR(VLOOKUP(L105,'RefNo Measure List'!$B$2:$E$60,2,FALSE)),"",VLOOKUP(L105,'RefNo Measure List'!$B$2:$E$60,2,FALSE))</f>
        <v/>
      </c>
      <c r="I105" s="42" t="str">
        <f>IF(ISERROR(VLOOKUP(K105,'RefNo Measure List'!$A$2:$E$60,5,FALSE)),"",VLOOKUP(K105,'RefNo Measure List'!$A$2:$E$60,5,FALSE))</f>
        <v/>
      </c>
      <c r="J105" s="15"/>
      <c r="K105" s="15"/>
      <c r="L105" s="44" t="str">
        <f>IF(ISERROR(VLOOKUP(K105,'RefNo Measure List'!$A$1:$E$60,2,FALSE)),"",VLOOKUP(K105,'RefNo Measure List'!$A$1:$C$60,2,FALSE))</f>
        <v/>
      </c>
      <c r="M105" s="26"/>
      <c r="N105" s="45" t="e">
        <f>IF((B105)="State Income Qualified",M105*(VLOOKUP(L105,'RefNo Measure List'!$B$2:$J$60,9,FALSE)),"")</f>
        <v>#N/A</v>
      </c>
      <c r="O105" s="32"/>
      <c r="P105" s="47" t="b">
        <f t="shared" si="7"/>
        <v>0</v>
      </c>
      <c r="Q105" s="47" t="b">
        <f t="shared" si="8"/>
        <v>0</v>
      </c>
    </row>
    <row r="106" spans="1:17" x14ac:dyDescent="0.25">
      <c r="A106" s="36">
        <f t="shared" si="5"/>
        <v>105</v>
      </c>
      <c r="B106" s="37" t="s">
        <v>257</v>
      </c>
      <c r="C106" s="7"/>
      <c r="D106" s="7"/>
      <c r="E106" s="8"/>
      <c r="F106" s="36" t="str">
        <f t="shared" si="9"/>
        <v/>
      </c>
      <c r="G106" s="36" t="str">
        <f t="shared" si="6"/>
        <v/>
      </c>
      <c r="H106" s="39" t="str">
        <f>IF(ISERROR(VLOOKUP(L106,'RefNo Measure List'!$B$2:$E$60,2,FALSE)),"",VLOOKUP(L106,'RefNo Measure List'!$B$2:$E$60,2,FALSE))</f>
        <v/>
      </c>
      <c r="I106" s="42" t="str">
        <f>IF(ISERROR(VLOOKUP(K106,'RefNo Measure List'!$A$2:$E$60,5,FALSE)),"",VLOOKUP(K106,'RefNo Measure List'!$A$2:$E$60,5,FALSE))</f>
        <v/>
      </c>
      <c r="J106" s="15"/>
      <c r="K106" s="15"/>
      <c r="L106" s="44" t="str">
        <f>IF(ISERROR(VLOOKUP(K106,'RefNo Measure List'!$A$1:$E$60,2,FALSE)),"",VLOOKUP(K106,'RefNo Measure List'!$A$1:$C$60,2,FALSE))</f>
        <v/>
      </c>
      <c r="M106" s="26"/>
      <c r="N106" s="45" t="e">
        <f>IF((B106)="State Income Qualified",M106*(VLOOKUP(L106,'RefNo Measure List'!$B$2:$J$60,9,FALSE)),"")</f>
        <v>#N/A</v>
      </c>
      <c r="O106" s="32"/>
      <c r="P106" s="47" t="b">
        <f t="shared" si="7"/>
        <v>0</v>
      </c>
      <c r="Q106" s="47" t="b">
        <f t="shared" si="8"/>
        <v>0</v>
      </c>
    </row>
    <row r="107" spans="1:17" x14ac:dyDescent="0.25">
      <c r="A107" s="36">
        <f t="shared" si="5"/>
        <v>106</v>
      </c>
      <c r="B107" s="37" t="s">
        <v>257</v>
      </c>
      <c r="C107" s="7"/>
      <c r="D107" s="7"/>
      <c r="E107" s="8"/>
      <c r="F107" s="36" t="str">
        <f t="shared" si="9"/>
        <v/>
      </c>
      <c r="G107" s="36" t="str">
        <f t="shared" si="6"/>
        <v/>
      </c>
      <c r="H107" s="39" t="str">
        <f>IF(ISERROR(VLOOKUP(L107,'RefNo Measure List'!$B$2:$E$60,2,FALSE)),"",VLOOKUP(L107,'RefNo Measure List'!$B$2:$E$60,2,FALSE))</f>
        <v/>
      </c>
      <c r="I107" s="42" t="str">
        <f>IF(ISERROR(VLOOKUP(K107,'RefNo Measure List'!$A$2:$E$60,5,FALSE)),"",VLOOKUP(K107,'RefNo Measure List'!$A$2:$E$60,5,FALSE))</f>
        <v/>
      </c>
      <c r="J107" s="15"/>
      <c r="K107" s="15"/>
      <c r="L107" s="44" t="str">
        <f>IF(ISERROR(VLOOKUP(K107,'RefNo Measure List'!$A$1:$E$60,2,FALSE)),"",VLOOKUP(K107,'RefNo Measure List'!$A$1:$C$60,2,FALSE))</f>
        <v/>
      </c>
      <c r="M107" s="26"/>
      <c r="N107" s="45" t="e">
        <f>IF((B107)="State Income Qualified",M107*(VLOOKUP(L107,'RefNo Measure List'!$B$2:$J$60,9,FALSE)),"")</f>
        <v>#N/A</v>
      </c>
      <c r="O107" s="32"/>
      <c r="P107" s="47" t="b">
        <f t="shared" si="7"/>
        <v>0</v>
      </c>
      <c r="Q107" s="47" t="b">
        <f t="shared" si="8"/>
        <v>0</v>
      </c>
    </row>
    <row r="108" spans="1:17" x14ac:dyDescent="0.25">
      <c r="A108" s="36">
        <f t="shared" si="5"/>
        <v>107</v>
      </c>
      <c r="B108" s="37" t="s">
        <v>257</v>
      </c>
      <c r="C108" s="7"/>
      <c r="D108" s="7"/>
      <c r="E108" s="8"/>
      <c r="F108" s="36" t="str">
        <f t="shared" si="9"/>
        <v/>
      </c>
      <c r="G108" s="36" t="str">
        <f t="shared" si="6"/>
        <v/>
      </c>
      <c r="H108" s="39" t="str">
        <f>IF(ISERROR(VLOOKUP(L108,'RefNo Measure List'!$B$2:$E$60,2,FALSE)),"",VLOOKUP(L108,'RefNo Measure List'!$B$2:$E$60,2,FALSE))</f>
        <v/>
      </c>
      <c r="I108" s="42" t="str">
        <f>IF(ISERROR(VLOOKUP(K108,'RefNo Measure List'!$A$2:$E$60,5,FALSE)),"",VLOOKUP(K108,'RefNo Measure List'!$A$2:$E$60,5,FALSE))</f>
        <v/>
      </c>
      <c r="J108" s="15"/>
      <c r="K108" s="15"/>
      <c r="L108" s="44" t="str">
        <f>IF(ISERROR(VLOOKUP(K108,'RefNo Measure List'!$A$1:$E$60,2,FALSE)),"",VLOOKUP(K108,'RefNo Measure List'!$A$1:$C$60,2,FALSE))</f>
        <v/>
      </c>
      <c r="M108" s="26"/>
      <c r="N108" s="45" t="e">
        <f>IF((B108)="State Income Qualified",M108*(VLOOKUP(L108,'RefNo Measure List'!$B$2:$J$60,9,FALSE)),"")</f>
        <v>#N/A</v>
      </c>
      <c r="O108" s="32"/>
      <c r="P108" s="47" t="b">
        <f t="shared" si="7"/>
        <v>0</v>
      </c>
      <c r="Q108" s="47" t="b">
        <f t="shared" si="8"/>
        <v>0</v>
      </c>
    </row>
    <row r="109" spans="1:17" x14ac:dyDescent="0.25">
      <c r="A109" s="36">
        <f t="shared" si="5"/>
        <v>108</v>
      </c>
      <c r="B109" s="37" t="s">
        <v>257</v>
      </c>
      <c r="C109" s="7"/>
      <c r="D109" s="7"/>
      <c r="E109" s="8"/>
      <c r="F109" s="36" t="str">
        <f t="shared" si="9"/>
        <v/>
      </c>
      <c r="G109" s="36" t="str">
        <f t="shared" si="6"/>
        <v/>
      </c>
      <c r="H109" s="39" t="str">
        <f>IF(ISERROR(VLOOKUP(L109,'RefNo Measure List'!$B$2:$E$60,2,FALSE)),"",VLOOKUP(L109,'RefNo Measure List'!$B$2:$E$60,2,FALSE))</f>
        <v/>
      </c>
      <c r="I109" s="42" t="str">
        <f>IF(ISERROR(VLOOKUP(K109,'RefNo Measure List'!$A$2:$E$60,5,FALSE)),"",VLOOKUP(K109,'RefNo Measure List'!$A$2:$E$60,5,FALSE))</f>
        <v/>
      </c>
      <c r="J109" s="15"/>
      <c r="K109" s="15"/>
      <c r="L109" s="44" t="str">
        <f>IF(ISERROR(VLOOKUP(K109,'RefNo Measure List'!$A$1:$E$60,2,FALSE)),"",VLOOKUP(K109,'RefNo Measure List'!$A$1:$C$60,2,FALSE))</f>
        <v/>
      </c>
      <c r="M109" s="26"/>
      <c r="N109" s="45" t="e">
        <f>IF((B109)="State Income Qualified",M109*(VLOOKUP(L109,'RefNo Measure List'!$B$2:$J$60,9,FALSE)),"")</f>
        <v>#N/A</v>
      </c>
      <c r="O109" s="32"/>
      <c r="P109" s="47" t="b">
        <f t="shared" si="7"/>
        <v>0</v>
      </c>
      <c r="Q109" s="47" t="b">
        <f t="shared" si="8"/>
        <v>0</v>
      </c>
    </row>
    <row r="110" spans="1:17" x14ac:dyDescent="0.25">
      <c r="A110" s="36">
        <f t="shared" si="5"/>
        <v>109</v>
      </c>
      <c r="B110" s="37" t="s">
        <v>257</v>
      </c>
      <c r="C110" s="7"/>
      <c r="D110" s="7"/>
      <c r="E110" s="8"/>
      <c r="F110" s="36" t="str">
        <f t="shared" si="9"/>
        <v/>
      </c>
      <c r="G110" s="36" t="str">
        <f t="shared" si="6"/>
        <v/>
      </c>
      <c r="H110" s="39" t="str">
        <f>IF(ISERROR(VLOOKUP(L110,'RefNo Measure List'!$B$2:$E$60,2,FALSE)),"",VLOOKUP(L110,'RefNo Measure List'!$B$2:$E$60,2,FALSE))</f>
        <v/>
      </c>
      <c r="I110" s="42" t="str">
        <f>IF(ISERROR(VLOOKUP(K110,'RefNo Measure List'!$A$2:$E$60,5,FALSE)),"",VLOOKUP(K110,'RefNo Measure List'!$A$2:$E$60,5,FALSE))</f>
        <v/>
      </c>
      <c r="J110" s="15"/>
      <c r="K110" s="15"/>
      <c r="L110" s="44" t="str">
        <f>IF(ISERROR(VLOOKUP(K110,'RefNo Measure List'!$A$1:$E$60,2,FALSE)),"",VLOOKUP(K110,'RefNo Measure List'!$A$1:$C$60,2,FALSE))</f>
        <v/>
      </c>
      <c r="M110" s="26"/>
      <c r="N110" s="45" t="e">
        <f>IF((B110)="State Income Qualified",M110*(VLOOKUP(L110,'RefNo Measure List'!$B$2:$J$60,9,FALSE)),"")</f>
        <v>#N/A</v>
      </c>
      <c r="O110" s="32"/>
      <c r="P110" s="47" t="b">
        <f t="shared" si="7"/>
        <v>0</v>
      </c>
      <c r="Q110" s="47" t="b">
        <f t="shared" si="8"/>
        <v>0</v>
      </c>
    </row>
    <row r="111" spans="1:17" x14ac:dyDescent="0.25">
      <c r="A111" s="36">
        <f t="shared" si="5"/>
        <v>110</v>
      </c>
      <c r="B111" s="37" t="s">
        <v>257</v>
      </c>
      <c r="C111" s="7"/>
      <c r="D111" s="7"/>
      <c r="E111" s="8"/>
      <c r="F111" s="36" t="str">
        <f t="shared" si="9"/>
        <v/>
      </c>
      <c r="G111" s="36" t="str">
        <f t="shared" si="6"/>
        <v/>
      </c>
      <c r="H111" s="39" t="str">
        <f>IF(ISERROR(VLOOKUP(L111,'RefNo Measure List'!$B$2:$E$60,2,FALSE)),"",VLOOKUP(L111,'RefNo Measure List'!$B$2:$E$60,2,FALSE))</f>
        <v/>
      </c>
      <c r="I111" s="42" t="str">
        <f>IF(ISERROR(VLOOKUP(K111,'RefNo Measure List'!$A$2:$E$60,5,FALSE)),"",VLOOKUP(K111,'RefNo Measure List'!$A$2:$E$60,5,FALSE))</f>
        <v/>
      </c>
      <c r="J111" s="15"/>
      <c r="K111" s="15"/>
      <c r="L111" s="44" t="str">
        <f>IF(ISERROR(VLOOKUP(K111,'RefNo Measure List'!$A$1:$E$60,2,FALSE)),"",VLOOKUP(K111,'RefNo Measure List'!$A$1:$C$60,2,FALSE))</f>
        <v/>
      </c>
      <c r="M111" s="26"/>
      <c r="N111" s="45" t="e">
        <f>IF((B111)="State Income Qualified",M111*(VLOOKUP(L111,'RefNo Measure List'!$B$2:$J$60,9,FALSE)),"")</f>
        <v>#N/A</v>
      </c>
      <c r="O111" s="32"/>
      <c r="P111" s="47" t="b">
        <f t="shared" si="7"/>
        <v>0</v>
      </c>
      <c r="Q111" s="47" t="b">
        <f t="shared" si="8"/>
        <v>0</v>
      </c>
    </row>
    <row r="112" spans="1:17" x14ac:dyDescent="0.25">
      <c r="A112" s="36">
        <f t="shared" si="5"/>
        <v>111</v>
      </c>
      <c r="B112" s="37" t="s">
        <v>257</v>
      </c>
      <c r="C112" s="7"/>
      <c r="D112" s="7"/>
      <c r="E112" s="8"/>
      <c r="F112" s="36" t="str">
        <f t="shared" si="9"/>
        <v/>
      </c>
      <c r="G112" s="36" t="str">
        <f t="shared" si="6"/>
        <v/>
      </c>
      <c r="H112" s="39" t="str">
        <f>IF(ISERROR(VLOOKUP(L112,'RefNo Measure List'!$B$2:$E$60,2,FALSE)),"",VLOOKUP(L112,'RefNo Measure List'!$B$2:$E$60,2,FALSE))</f>
        <v/>
      </c>
      <c r="I112" s="42" t="str">
        <f>IF(ISERROR(VLOOKUP(K112,'RefNo Measure List'!$A$2:$E$60,5,FALSE)),"",VLOOKUP(K112,'RefNo Measure List'!$A$2:$E$60,5,FALSE))</f>
        <v/>
      </c>
      <c r="J112" s="15"/>
      <c r="K112" s="15"/>
      <c r="L112" s="44" t="str">
        <f>IF(ISERROR(VLOOKUP(K112,'RefNo Measure List'!$A$1:$E$60,2,FALSE)),"",VLOOKUP(K112,'RefNo Measure List'!$A$1:$C$60,2,FALSE))</f>
        <v/>
      </c>
      <c r="M112" s="26"/>
      <c r="N112" s="45" t="e">
        <f>IF((B112)="State Income Qualified",M112*(VLOOKUP(L112,'RefNo Measure List'!$B$2:$J$60,9,FALSE)),"")</f>
        <v>#N/A</v>
      </c>
      <c r="O112" s="32"/>
      <c r="P112" s="47" t="b">
        <f t="shared" si="7"/>
        <v>0</v>
      </c>
      <c r="Q112" s="47" t="b">
        <f t="shared" si="8"/>
        <v>0</v>
      </c>
    </row>
    <row r="113" spans="1:17" x14ac:dyDescent="0.25">
      <c r="A113" s="36">
        <f t="shared" si="5"/>
        <v>112</v>
      </c>
      <c r="B113" s="37" t="s">
        <v>257</v>
      </c>
      <c r="C113" s="7"/>
      <c r="D113" s="7"/>
      <c r="E113" s="8"/>
      <c r="F113" s="36" t="str">
        <f t="shared" si="9"/>
        <v/>
      </c>
      <c r="G113" s="36" t="str">
        <f t="shared" si="6"/>
        <v/>
      </c>
      <c r="H113" s="39" t="str">
        <f>IF(ISERROR(VLOOKUP(L113,'RefNo Measure List'!$B$2:$E$60,2,FALSE)),"",VLOOKUP(L113,'RefNo Measure List'!$B$2:$E$60,2,FALSE))</f>
        <v/>
      </c>
      <c r="I113" s="42" t="str">
        <f>IF(ISERROR(VLOOKUP(K113,'RefNo Measure List'!$A$2:$E$60,5,FALSE)),"",VLOOKUP(K113,'RefNo Measure List'!$A$2:$E$60,5,FALSE))</f>
        <v/>
      </c>
      <c r="J113" s="15"/>
      <c r="K113" s="15"/>
      <c r="L113" s="44" t="str">
        <f>IF(ISERROR(VLOOKUP(K113,'RefNo Measure List'!$A$1:$E$60,2,FALSE)),"",VLOOKUP(K113,'RefNo Measure List'!$A$1:$C$60,2,FALSE))</f>
        <v/>
      </c>
      <c r="M113" s="26"/>
      <c r="N113" s="45" t="e">
        <f>IF((B113)="State Income Qualified",M113*(VLOOKUP(L113,'RefNo Measure List'!$B$2:$J$60,9,FALSE)),"")</f>
        <v>#N/A</v>
      </c>
      <c r="O113" s="32"/>
      <c r="P113" s="47" t="b">
        <f t="shared" si="7"/>
        <v>0</v>
      </c>
      <c r="Q113" s="47" t="b">
        <f t="shared" si="8"/>
        <v>0</v>
      </c>
    </row>
    <row r="114" spans="1:17" x14ac:dyDescent="0.25">
      <c r="A114" s="36">
        <f t="shared" si="5"/>
        <v>113</v>
      </c>
      <c r="B114" s="37" t="s">
        <v>257</v>
      </c>
      <c r="C114" s="7"/>
      <c r="D114" s="7"/>
      <c r="E114" s="8"/>
      <c r="F114" s="36" t="str">
        <f t="shared" si="9"/>
        <v/>
      </c>
      <c r="G114" s="36" t="str">
        <f t="shared" si="6"/>
        <v/>
      </c>
      <c r="H114" s="39" t="str">
        <f>IF(ISERROR(VLOOKUP(L114,'RefNo Measure List'!$B$2:$E$60,2,FALSE)),"",VLOOKUP(L114,'RefNo Measure List'!$B$2:$E$60,2,FALSE))</f>
        <v/>
      </c>
      <c r="I114" s="42" t="str">
        <f>IF(ISERROR(VLOOKUP(K114,'RefNo Measure List'!$A$2:$E$60,5,FALSE)),"",VLOOKUP(K114,'RefNo Measure List'!$A$2:$E$60,5,FALSE))</f>
        <v/>
      </c>
      <c r="J114" s="15"/>
      <c r="K114" s="15"/>
      <c r="L114" s="44" t="str">
        <f>IF(ISERROR(VLOOKUP(K114,'RefNo Measure List'!$A$1:$E$60,2,FALSE)),"",VLOOKUP(K114,'RefNo Measure List'!$A$1:$C$60,2,FALSE))</f>
        <v/>
      </c>
      <c r="M114" s="26"/>
      <c r="N114" s="45" t="e">
        <f>IF((B114)="State Income Qualified",M114*(VLOOKUP(L114,'RefNo Measure List'!$B$2:$J$60,9,FALSE)),"")</f>
        <v>#N/A</v>
      </c>
      <c r="O114" s="32"/>
      <c r="P114" s="47" t="b">
        <f t="shared" si="7"/>
        <v>0</v>
      </c>
      <c r="Q114" s="47" t="b">
        <f t="shared" si="8"/>
        <v>0</v>
      </c>
    </row>
    <row r="115" spans="1:17" x14ac:dyDescent="0.25">
      <c r="A115" s="36">
        <f t="shared" si="5"/>
        <v>114</v>
      </c>
      <c r="B115" s="37" t="s">
        <v>257</v>
      </c>
      <c r="C115" s="7"/>
      <c r="D115" s="7"/>
      <c r="E115" s="8"/>
      <c r="F115" s="36" t="str">
        <f t="shared" si="9"/>
        <v/>
      </c>
      <c r="G115" s="36" t="str">
        <f t="shared" si="6"/>
        <v/>
      </c>
      <c r="H115" s="39" t="str">
        <f>IF(ISERROR(VLOOKUP(L115,'RefNo Measure List'!$B$2:$E$60,2,FALSE)),"",VLOOKUP(L115,'RefNo Measure List'!$B$2:$E$60,2,FALSE))</f>
        <v/>
      </c>
      <c r="I115" s="42" t="str">
        <f>IF(ISERROR(VLOOKUP(K115,'RefNo Measure List'!$A$2:$E$60,5,FALSE)),"",VLOOKUP(K115,'RefNo Measure List'!$A$2:$E$60,5,FALSE))</f>
        <v/>
      </c>
      <c r="J115" s="15"/>
      <c r="K115" s="15"/>
      <c r="L115" s="44" t="str">
        <f>IF(ISERROR(VLOOKUP(K115,'RefNo Measure List'!$A$1:$E$60,2,FALSE)),"",VLOOKUP(K115,'RefNo Measure List'!$A$1:$C$60,2,FALSE))</f>
        <v/>
      </c>
      <c r="M115" s="26"/>
      <c r="N115" s="45" t="e">
        <f>IF((B115)="State Income Qualified",M115*(VLOOKUP(L115,'RefNo Measure List'!$B$2:$J$60,9,FALSE)),"")</f>
        <v>#N/A</v>
      </c>
      <c r="O115" s="32"/>
      <c r="P115" s="47" t="b">
        <f t="shared" si="7"/>
        <v>0</v>
      </c>
      <c r="Q115" s="47" t="b">
        <f t="shared" si="8"/>
        <v>0</v>
      </c>
    </row>
    <row r="116" spans="1:17" x14ac:dyDescent="0.25">
      <c r="A116" s="36">
        <f t="shared" si="5"/>
        <v>115</v>
      </c>
      <c r="B116" s="37" t="s">
        <v>257</v>
      </c>
      <c r="C116" s="7"/>
      <c r="D116" s="7"/>
      <c r="E116" s="8"/>
      <c r="F116" s="36" t="str">
        <f t="shared" si="9"/>
        <v/>
      </c>
      <c r="G116" s="36" t="str">
        <f t="shared" si="6"/>
        <v/>
      </c>
      <c r="H116" s="39" t="str">
        <f>IF(ISERROR(VLOOKUP(L116,'RefNo Measure List'!$B$2:$E$60,2,FALSE)),"",VLOOKUP(L116,'RefNo Measure List'!$B$2:$E$60,2,FALSE))</f>
        <v/>
      </c>
      <c r="I116" s="42" t="str">
        <f>IF(ISERROR(VLOOKUP(K116,'RefNo Measure List'!$A$2:$E$60,5,FALSE)),"",VLOOKUP(K116,'RefNo Measure List'!$A$2:$E$60,5,FALSE))</f>
        <v/>
      </c>
      <c r="J116" s="15"/>
      <c r="K116" s="15"/>
      <c r="L116" s="44" t="str">
        <f>IF(ISERROR(VLOOKUP(K116,'RefNo Measure List'!$A$1:$E$60,2,FALSE)),"",VLOOKUP(K116,'RefNo Measure List'!$A$1:$C$60,2,FALSE))</f>
        <v/>
      </c>
      <c r="M116" s="26"/>
      <c r="N116" s="45" t="e">
        <f>IF((B116)="State Income Qualified",M116*(VLOOKUP(L116,'RefNo Measure List'!$B$2:$J$60,9,FALSE)),"")</f>
        <v>#N/A</v>
      </c>
      <c r="O116" s="32"/>
      <c r="P116" s="47" t="b">
        <f t="shared" si="7"/>
        <v>0</v>
      </c>
      <c r="Q116" s="47" t="b">
        <f t="shared" si="8"/>
        <v>0</v>
      </c>
    </row>
    <row r="117" spans="1:17" x14ac:dyDescent="0.25">
      <c r="A117" s="36">
        <f t="shared" si="5"/>
        <v>116</v>
      </c>
      <c r="B117" s="37" t="s">
        <v>257</v>
      </c>
      <c r="C117" s="7"/>
      <c r="D117" s="7"/>
      <c r="E117" s="8"/>
      <c r="F117" s="36" t="str">
        <f t="shared" si="9"/>
        <v/>
      </c>
      <c r="G117" s="36" t="str">
        <f t="shared" si="6"/>
        <v/>
      </c>
      <c r="H117" s="39" t="str">
        <f>IF(ISERROR(VLOOKUP(L117,'RefNo Measure List'!$B$2:$E$60,2,FALSE)),"",VLOOKUP(L117,'RefNo Measure List'!$B$2:$E$60,2,FALSE))</f>
        <v/>
      </c>
      <c r="I117" s="42" t="str">
        <f>IF(ISERROR(VLOOKUP(K117,'RefNo Measure List'!$A$2:$E$60,5,FALSE)),"",VLOOKUP(K117,'RefNo Measure List'!$A$2:$E$60,5,FALSE))</f>
        <v/>
      </c>
      <c r="J117" s="15"/>
      <c r="K117" s="15"/>
      <c r="L117" s="44" t="str">
        <f>IF(ISERROR(VLOOKUP(K117,'RefNo Measure List'!$A$1:$E$60,2,FALSE)),"",VLOOKUP(K117,'RefNo Measure List'!$A$1:$C$60,2,FALSE))</f>
        <v/>
      </c>
      <c r="M117" s="26"/>
      <c r="N117" s="45" t="e">
        <f>IF((B117)="State Income Qualified",M117*(VLOOKUP(L117,'RefNo Measure List'!$B$2:$J$60,9,FALSE)),"")</f>
        <v>#N/A</v>
      </c>
      <c r="O117" s="32"/>
      <c r="P117" s="47" t="b">
        <f t="shared" si="7"/>
        <v>0</v>
      </c>
      <c r="Q117" s="47" t="b">
        <f t="shared" si="8"/>
        <v>0</v>
      </c>
    </row>
    <row r="118" spans="1:17" x14ac:dyDescent="0.25">
      <c r="A118" s="36">
        <f t="shared" si="5"/>
        <v>117</v>
      </c>
      <c r="B118" s="37" t="s">
        <v>257</v>
      </c>
      <c r="C118" s="7"/>
      <c r="D118" s="7"/>
      <c r="E118" s="8"/>
      <c r="F118" s="36" t="str">
        <f t="shared" si="9"/>
        <v/>
      </c>
      <c r="G118" s="36" t="str">
        <f t="shared" si="6"/>
        <v/>
      </c>
      <c r="H118" s="39" t="str">
        <f>IF(ISERROR(VLOOKUP(L118,'RefNo Measure List'!$B$2:$E$60,2,FALSE)),"",VLOOKUP(L118,'RefNo Measure List'!$B$2:$E$60,2,FALSE))</f>
        <v/>
      </c>
      <c r="I118" s="42" t="str">
        <f>IF(ISERROR(VLOOKUP(K118,'RefNo Measure List'!$A$2:$E$60,5,FALSE)),"",VLOOKUP(K118,'RefNo Measure List'!$A$2:$E$60,5,FALSE))</f>
        <v/>
      </c>
      <c r="J118" s="15"/>
      <c r="K118" s="15"/>
      <c r="L118" s="44" t="str">
        <f>IF(ISERROR(VLOOKUP(K118,'RefNo Measure List'!$A$1:$E$60,2,FALSE)),"",VLOOKUP(K118,'RefNo Measure List'!$A$1:$C$60,2,FALSE))</f>
        <v/>
      </c>
      <c r="M118" s="26"/>
      <c r="N118" s="45" t="e">
        <f>IF((B118)="State Income Qualified",M118*(VLOOKUP(L118,'RefNo Measure List'!$B$2:$J$60,9,FALSE)),"")</f>
        <v>#N/A</v>
      </c>
      <c r="O118" s="32"/>
      <c r="P118" s="47" t="b">
        <f t="shared" si="7"/>
        <v>0</v>
      </c>
      <c r="Q118" s="47" t="b">
        <f t="shared" si="8"/>
        <v>0</v>
      </c>
    </row>
    <row r="119" spans="1:17" x14ac:dyDescent="0.25">
      <c r="A119" s="36">
        <f t="shared" si="5"/>
        <v>118</v>
      </c>
      <c r="B119" s="37" t="s">
        <v>257</v>
      </c>
      <c r="C119" s="7"/>
      <c r="D119" s="7"/>
      <c r="E119" s="8"/>
      <c r="F119" s="36" t="str">
        <f t="shared" si="9"/>
        <v/>
      </c>
      <c r="G119" s="36" t="str">
        <f t="shared" si="6"/>
        <v/>
      </c>
      <c r="H119" s="39" t="str">
        <f>IF(ISERROR(VLOOKUP(L119,'RefNo Measure List'!$B$2:$E$60,2,FALSE)),"",VLOOKUP(L119,'RefNo Measure List'!$B$2:$E$60,2,FALSE))</f>
        <v/>
      </c>
      <c r="I119" s="42" t="str">
        <f>IF(ISERROR(VLOOKUP(K119,'RefNo Measure List'!$A$2:$E$60,5,FALSE)),"",VLOOKUP(K119,'RefNo Measure List'!$A$2:$E$60,5,FALSE))</f>
        <v/>
      </c>
      <c r="J119" s="15"/>
      <c r="K119" s="15"/>
      <c r="L119" s="44" t="str">
        <f>IF(ISERROR(VLOOKUP(K119,'RefNo Measure List'!$A$1:$E$60,2,FALSE)),"",VLOOKUP(K119,'RefNo Measure List'!$A$1:$C$60,2,FALSE))</f>
        <v/>
      </c>
      <c r="M119" s="26"/>
      <c r="N119" s="45" t="e">
        <f>IF((B119)="State Income Qualified",M119*(VLOOKUP(L119,'RefNo Measure List'!$B$2:$J$60,9,FALSE)),"")</f>
        <v>#N/A</v>
      </c>
      <c r="O119" s="32"/>
      <c r="P119" s="47" t="b">
        <f t="shared" si="7"/>
        <v>0</v>
      </c>
      <c r="Q119" s="47" t="b">
        <f t="shared" si="8"/>
        <v>0</v>
      </c>
    </row>
    <row r="120" spans="1:17" x14ac:dyDescent="0.25">
      <c r="A120" s="36">
        <f t="shared" si="5"/>
        <v>119</v>
      </c>
      <c r="B120" s="37" t="s">
        <v>257</v>
      </c>
      <c r="C120" s="7"/>
      <c r="D120" s="7"/>
      <c r="E120" s="8"/>
      <c r="F120" s="36" t="str">
        <f t="shared" si="9"/>
        <v/>
      </c>
      <c r="G120" s="36" t="str">
        <f t="shared" si="6"/>
        <v/>
      </c>
      <c r="H120" s="39" t="str">
        <f>IF(ISERROR(VLOOKUP(L120,'RefNo Measure List'!$B$2:$E$60,2,FALSE)),"",VLOOKUP(L120,'RefNo Measure List'!$B$2:$E$60,2,FALSE))</f>
        <v/>
      </c>
      <c r="I120" s="42" t="str">
        <f>IF(ISERROR(VLOOKUP(K120,'RefNo Measure List'!$A$2:$E$60,5,FALSE)),"",VLOOKUP(K120,'RefNo Measure List'!$A$2:$E$60,5,FALSE))</f>
        <v/>
      </c>
      <c r="J120" s="15"/>
      <c r="K120" s="15"/>
      <c r="L120" s="44" t="str">
        <f>IF(ISERROR(VLOOKUP(K120,'RefNo Measure List'!$A$1:$E$60,2,FALSE)),"",VLOOKUP(K120,'RefNo Measure List'!$A$1:$C$60,2,FALSE))</f>
        <v/>
      </c>
      <c r="M120" s="26"/>
      <c r="N120" s="45" t="e">
        <f>IF((B120)="State Income Qualified",M120*(VLOOKUP(L120,'RefNo Measure List'!$B$2:$J$60,9,FALSE)),"")</f>
        <v>#N/A</v>
      </c>
      <c r="O120" s="32"/>
      <c r="P120" s="47" t="b">
        <f t="shared" si="7"/>
        <v>0</v>
      </c>
      <c r="Q120" s="47" t="b">
        <f t="shared" si="8"/>
        <v>0</v>
      </c>
    </row>
    <row r="121" spans="1:17" x14ac:dyDescent="0.25">
      <c r="A121" s="36">
        <f t="shared" si="5"/>
        <v>120</v>
      </c>
      <c r="B121" s="37" t="s">
        <v>257</v>
      </c>
      <c r="C121" s="7"/>
      <c r="D121" s="7"/>
      <c r="E121" s="8"/>
      <c r="F121" s="36" t="str">
        <f t="shared" si="9"/>
        <v/>
      </c>
      <c r="G121" s="36" t="str">
        <f t="shared" si="6"/>
        <v/>
      </c>
      <c r="H121" s="39" t="str">
        <f>IF(ISERROR(VLOOKUP(L121,'RefNo Measure List'!$B$2:$E$60,2,FALSE)),"",VLOOKUP(L121,'RefNo Measure List'!$B$2:$E$60,2,FALSE))</f>
        <v/>
      </c>
      <c r="I121" s="42" t="str">
        <f>IF(ISERROR(VLOOKUP(K121,'RefNo Measure List'!$A$2:$E$60,5,FALSE)),"",VLOOKUP(K121,'RefNo Measure List'!$A$2:$E$60,5,FALSE))</f>
        <v/>
      </c>
      <c r="J121" s="15"/>
      <c r="K121" s="15"/>
      <c r="L121" s="44" t="str">
        <f>IF(ISERROR(VLOOKUP(K121,'RefNo Measure List'!$A$1:$E$60,2,FALSE)),"",VLOOKUP(K121,'RefNo Measure List'!$A$1:$C$60,2,FALSE))</f>
        <v/>
      </c>
      <c r="M121" s="26"/>
      <c r="N121" s="45" t="e">
        <f>IF((B121)="State Income Qualified",M121*(VLOOKUP(L121,'RefNo Measure List'!$B$2:$J$60,9,FALSE)),"")</f>
        <v>#N/A</v>
      </c>
      <c r="O121" s="32"/>
      <c r="P121" s="47" t="b">
        <f t="shared" si="7"/>
        <v>0</v>
      </c>
      <c r="Q121" s="47" t="b">
        <f t="shared" si="8"/>
        <v>0</v>
      </c>
    </row>
    <row r="122" spans="1:17" x14ac:dyDescent="0.25">
      <c r="A122" s="36">
        <f t="shared" si="5"/>
        <v>121</v>
      </c>
      <c r="B122" s="37" t="s">
        <v>257</v>
      </c>
      <c r="C122" s="7"/>
      <c r="D122" s="7"/>
      <c r="E122" s="8"/>
      <c r="F122" s="36" t="str">
        <f t="shared" si="9"/>
        <v/>
      </c>
      <c r="G122" s="36" t="str">
        <f t="shared" si="6"/>
        <v/>
      </c>
      <c r="H122" s="39" t="str">
        <f>IF(ISERROR(VLOOKUP(L122,'RefNo Measure List'!$B$2:$E$60,2,FALSE)),"",VLOOKUP(L122,'RefNo Measure List'!$B$2:$E$60,2,FALSE))</f>
        <v/>
      </c>
      <c r="I122" s="42" t="str">
        <f>IF(ISERROR(VLOOKUP(K122,'RefNo Measure List'!$A$2:$E$60,5,FALSE)),"",VLOOKUP(K122,'RefNo Measure List'!$A$2:$E$60,5,FALSE))</f>
        <v/>
      </c>
      <c r="J122" s="15"/>
      <c r="K122" s="15"/>
      <c r="L122" s="44" t="str">
        <f>IF(ISERROR(VLOOKUP(K122,'RefNo Measure List'!$A$1:$E$60,2,FALSE)),"",VLOOKUP(K122,'RefNo Measure List'!$A$1:$C$60,2,FALSE))</f>
        <v/>
      </c>
      <c r="M122" s="26"/>
      <c r="N122" s="45" t="e">
        <f>IF((B122)="State Income Qualified",M122*(VLOOKUP(L122,'RefNo Measure List'!$B$2:$J$60,9,FALSE)),"")</f>
        <v>#N/A</v>
      </c>
      <c r="O122" s="32"/>
      <c r="P122" s="47" t="b">
        <f t="shared" si="7"/>
        <v>0</v>
      </c>
      <c r="Q122" s="47" t="b">
        <f t="shared" si="8"/>
        <v>0</v>
      </c>
    </row>
    <row r="123" spans="1:17" x14ac:dyDescent="0.25">
      <c r="A123" s="36">
        <f t="shared" si="5"/>
        <v>122</v>
      </c>
      <c r="B123" s="37" t="s">
        <v>257</v>
      </c>
      <c r="C123" s="7"/>
      <c r="D123" s="7"/>
      <c r="E123" s="8"/>
      <c r="F123" s="36" t="str">
        <f t="shared" si="9"/>
        <v/>
      </c>
      <c r="G123" s="36" t="str">
        <f t="shared" si="6"/>
        <v/>
      </c>
      <c r="H123" s="39" t="str">
        <f>IF(ISERROR(VLOOKUP(L123,'RefNo Measure List'!$B$2:$E$60,2,FALSE)),"",VLOOKUP(L123,'RefNo Measure List'!$B$2:$E$60,2,FALSE))</f>
        <v/>
      </c>
      <c r="I123" s="42" t="str">
        <f>IF(ISERROR(VLOOKUP(K123,'RefNo Measure List'!$A$2:$E$60,5,FALSE)),"",VLOOKUP(K123,'RefNo Measure List'!$A$2:$E$60,5,FALSE))</f>
        <v/>
      </c>
      <c r="J123" s="15"/>
      <c r="K123" s="15"/>
      <c r="L123" s="44" t="str">
        <f>IF(ISERROR(VLOOKUP(K123,'RefNo Measure List'!$A$1:$E$60,2,FALSE)),"",VLOOKUP(K123,'RefNo Measure List'!$A$1:$C$60,2,FALSE))</f>
        <v/>
      </c>
      <c r="M123" s="26"/>
      <c r="N123" s="45" t="e">
        <f>IF((B123)="State Income Qualified",M123*(VLOOKUP(L123,'RefNo Measure List'!$B$2:$J$60,9,FALSE)),"")</f>
        <v>#N/A</v>
      </c>
      <c r="O123" s="32"/>
      <c r="P123" s="47" t="b">
        <f t="shared" si="7"/>
        <v>0</v>
      </c>
      <c r="Q123" s="47" t="b">
        <f t="shared" si="8"/>
        <v>0</v>
      </c>
    </row>
    <row r="124" spans="1:17" x14ac:dyDescent="0.25">
      <c r="A124" s="36">
        <f t="shared" si="5"/>
        <v>123</v>
      </c>
      <c r="B124" s="37" t="s">
        <v>257</v>
      </c>
      <c r="C124" s="7"/>
      <c r="D124" s="7"/>
      <c r="E124" s="8"/>
      <c r="F124" s="36" t="str">
        <f t="shared" si="9"/>
        <v/>
      </c>
      <c r="G124" s="36" t="str">
        <f t="shared" si="6"/>
        <v/>
      </c>
      <c r="H124" s="39" t="str">
        <f>IF(ISERROR(VLOOKUP(L124,'RefNo Measure List'!$B$2:$E$60,2,FALSE)),"",VLOOKUP(L124,'RefNo Measure List'!$B$2:$E$60,2,FALSE))</f>
        <v/>
      </c>
      <c r="I124" s="42" t="str">
        <f>IF(ISERROR(VLOOKUP(K124,'RefNo Measure List'!$A$2:$E$60,5,FALSE)),"",VLOOKUP(K124,'RefNo Measure List'!$A$2:$E$60,5,FALSE))</f>
        <v/>
      </c>
      <c r="J124" s="15"/>
      <c r="K124" s="15"/>
      <c r="L124" s="44" t="str">
        <f>IF(ISERROR(VLOOKUP(K124,'RefNo Measure List'!$A$1:$E$60,2,FALSE)),"",VLOOKUP(K124,'RefNo Measure List'!$A$1:$C$60,2,FALSE))</f>
        <v/>
      </c>
      <c r="M124" s="26"/>
      <c r="N124" s="45" t="e">
        <f>IF((B124)="State Income Qualified",M124*(VLOOKUP(L124,'RefNo Measure List'!$B$2:$J$60,9,FALSE)),"")</f>
        <v>#N/A</v>
      </c>
      <c r="O124" s="32"/>
      <c r="P124" s="47" t="b">
        <f t="shared" si="7"/>
        <v>0</v>
      </c>
      <c r="Q124" s="47" t="b">
        <f t="shared" si="8"/>
        <v>0</v>
      </c>
    </row>
    <row r="125" spans="1:17" x14ac:dyDescent="0.25">
      <c r="A125" s="36">
        <f t="shared" si="5"/>
        <v>124</v>
      </c>
      <c r="B125" s="37" t="s">
        <v>257</v>
      </c>
      <c r="C125" s="7"/>
      <c r="D125" s="7"/>
      <c r="E125" s="8"/>
      <c r="F125" s="36" t="str">
        <f t="shared" si="9"/>
        <v/>
      </c>
      <c r="G125" s="36" t="str">
        <f t="shared" si="6"/>
        <v/>
      </c>
      <c r="H125" s="39" t="str">
        <f>IF(ISERROR(VLOOKUP(L125,'RefNo Measure List'!$B$2:$E$60,2,FALSE)),"",VLOOKUP(L125,'RefNo Measure List'!$B$2:$E$60,2,FALSE))</f>
        <v/>
      </c>
      <c r="I125" s="42" t="str">
        <f>IF(ISERROR(VLOOKUP(K125,'RefNo Measure List'!$A$2:$E$60,5,FALSE)),"",VLOOKUP(K125,'RefNo Measure List'!$A$2:$E$60,5,FALSE))</f>
        <v/>
      </c>
      <c r="J125" s="15"/>
      <c r="K125" s="15"/>
      <c r="L125" s="44" t="str">
        <f>IF(ISERROR(VLOOKUP(K125,'RefNo Measure List'!$A$1:$E$60,2,FALSE)),"",VLOOKUP(K125,'RefNo Measure List'!$A$1:$C$60,2,FALSE))</f>
        <v/>
      </c>
      <c r="M125" s="26"/>
      <c r="N125" s="45" t="e">
        <f>IF((B125)="State Income Qualified",M125*(VLOOKUP(L125,'RefNo Measure List'!$B$2:$J$60,9,FALSE)),"")</f>
        <v>#N/A</v>
      </c>
      <c r="O125" s="32"/>
      <c r="P125" s="47" t="b">
        <f t="shared" si="7"/>
        <v>0</v>
      </c>
      <c r="Q125" s="47" t="b">
        <f t="shared" si="8"/>
        <v>0</v>
      </c>
    </row>
    <row r="126" spans="1:17" x14ac:dyDescent="0.25">
      <c r="A126" s="36">
        <f t="shared" si="5"/>
        <v>125</v>
      </c>
      <c r="B126" s="37" t="s">
        <v>257</v>
      </c>
      <c r="C126" s="7"/>
      <c r="D126" s="7"/>
      <c r="E126" s="8"/>
      <c r="F126" s="36" t="str">
        <f t="shared" si="9"/>
        <v/>
      </c>
      <c r="G126" s="36" t="str">
        <f t="shared" si="6"/>
        <v/>
      </c>
      <c r="H126" s="39" t="str">
        <f>IF(ISERROR(VLOOKUP(L126,'RefNo Measure List'!$B$2:$E$60,2,FALSE)),"",VLOOKUP(L126,'RefNo Measure List'!$B$2:$E$60,2,FALSE))</f>
        <v/>
      </c>
      <c r="I126" s="42" t="str">
        <f>IF(ISERROR(VLOOKUP(K126,'RefNo Measure List'!$A$2:$E$60,5,FALSE)),"",VLOOKUP(K126,'RefNo Measure List'!$A$2:$E$60,5,FALSE))</f>
        <v/>
      </c>
      <c r="J126" s="15"/>
      <c r="K126" s="15"/>
      <c r="L126" s="44" t="str">
        <f>IF(ISERROR(VLOOKUP(K126,'RefNo Measure List'!$A$1:$E$60,2,FALSE)),"",VLOOKUP(K126,'RefNo Measure List'!$A$1:$C$60,2,FALSE))</f>
        <v/>
      </c>
      <c r="M126" s="26"/>
      <c r="N126" s="45" t="e">
        <f>IF((B126)="State Income Qualified",M126*(VLOOKUP(L126,'RefNo Measure List'!$B$2:$J$60,9,FALSE)),"")</f>
        <v>#N/A</v>
      </c>
      <c r="O126" s="32"/>
      <c r="P126" s="47" t="b">
        <f t="shared" si="7"/>
        <v>0</v>
      </c>
      <c r="Q126" s="47" t="b">
        <f t="shared" si="8"/>
        <v>0</v>
      </c>
    </row>
    <row r="127" spans="1:17" x14ac:dyDescent="0.25">
      <c r="A127" s="36">
        <f t="shared" si="5"/>
        <v>126</v>
      </c>
      <c r="B127" s="37" t="s">
        <v>257</v>
      </c>
      <c r="C127" s="7"/>
      <c r="D127" s="7"/>
      <c r="E127" s="8"/>
      <c r="F127" s="36" t="str">
        <f t="shared" si="9"/>
        <v/>
      </c>
      <c r="G127" s="36" t="str">
        <f t="shared" si="6"/>
        <v/>
      </c>
      <c r="H127" s="39" t="str">
        <f>IF(ISERROR(VLOOKUP(L127,'RefNo Measure List'!$B$2:$E$60,2,FALSE)),"",VLOOKUP(L127,'RefNo Measure List'!$B$2:$E$60,2,FALSE))</f>
        <v/>
      </c>
      <c r="I127" s="42" t="str">
        <f>IF(ISERROR(VLOOKUP(K127,'RefNo Measure List'!$A$2:$E$60,5,FALSE)),"",VLOOKUP(K127,'RefNo Measure List'!$A$2:$E$60,5,FALSE))</f>
        <v/>
      </c>
      <c r="J127" s="15"/>
      <c r="K127" s="15"/>
      <c r="L127" s="44" t="str">
        <f>IF(ISERROR(VLOOKUP(K127,'RefNo Measure List'!$A$1:$E$60,2,FALSE)),"",VLOOKUP(K127,'RefNo Measure List'!$A$1:$C$60,2,FALSE))</f>
        <v/>
      </c>
      <c r="M127" s="26"/>
      <c r="N127" s="45" t="e">
        <f>IF((B127)="State Income Qualified",M127*(VLOOKUP(L127,'RefNo Measure List'!$B$2:$J$60,9,FALSE)),"")</f>
        <v>#N/A</v>
      </c>
      <c r="O127" s="32"/>
      <c r="P127" s="47" t="b">
        <f t="shared" si="7"/>
        <v>0</v>
      </c>
      <c r="Q127" s="47" t="b">
        <f t="shared" si="8"/>
        <v>0</v>
      </c>
    </row>
    <row r="128" spans="1:17" x14ac:dyDescent="0.25">
      <c r="A128" s="36">
        <f t="shared" si="5"/>
        <v>127</v>
      </c>
      <c r="B128" s="37" t="s">
        <v>257</v>
      </c>
      <c r="C128" s="7"/>
      <c r="D128" s="7"/>
      <c r="E128" s="8"/>
      <c r="F128" s="36" t="str">
        <f t="shared" si="9"/>
        <v/>
      </c>
      <c r="G128" s="36" t="str">
        <f t="shared" si="6"/>
        <v/>
      </c>
      <c r="H128" s="39" t="str">
        <f>IF(ISERROR(VLOOKUP(L128,'RefNo Measure List'!$B$2:$E$60,2,FALSE)),"",VLOOKUP(L128,'RefNo Measure List'!$B$2:$E$60,2,FALSE))</f>
        <v/>
      </c>
      <c r="I128" s="42" t="str">
        <f>IF(ISERROR(VLOOKUP(K128,'RefNo Measure List'!$A$2:$E$60,5,FALSE)),"",VLOOKUP(K128,'RefNo Measure List'!$A$2:$E$60,5,FALSE))</f>
        <v/>
      </c>
      <c r="J128" s="15"/>
      <c r="K128" s="15"/>
      <c r="L128" s="44" t="str">
        <f>IF(ISERROR(VLOOKUP(K128,'RefNo Measure List'!$A$1:$E$60,2,FALSE)),"",VLOOKUP(K128,'RefNo Measure List'!$A$1:$C$60,2,FALSE))</f>
        <v/>
      </c>
      <c r="M128" s="26"/>
      <c r="N128" s="45" t="e">
        <f>IF((B128)="State Income Qualified",M128*(VLOOKUP(L128,'RefNo Measure List'!$B$2:$J$60,9,FALSE)),"")</f>
        <v>#N/A</v>
      </c>
      <c r="O128" s="32"/>
      <c r="P128" s="47" t="b">
        <f t="shared" si="7"/>
        <v>0</v>
      </c>
      <c r="Q128" s="47" t="b">
        <f t="shared" si="8"/>
        <v>0</v>
      </c>
    </row>
    <row r="129" spans="1:17" x14ac:dyDescent="0.25">
      <c r="A129" s="36">
        <f t="shared" si="5"/>
        <v>128</v>
      </c>
      <c r="B129" s="37" t="s">
        <v>257</v>
      </c>
      <c r="C129" s="7"/>
      <c r="D129" s="7"/>
      <c r="E129" s="8"/>
      <c r="F129" s="36" t="str">
        <f t="shared" si="9"/>
        <v/>
      </c>
      <c r="G129" s="36" t="str">
        <f t="shared" si="6"/>
        <v/>
      </c>
      <c r="H129" s="39" t="str">
        <f>IF(ISERROR(VLOOKUP(L129,'RefNo Measure List'!$B$2:$E$60,2,FALSE)),"",VLOOKUP(L129,'RefNo Measure List'!$B$2:$E$60,2,FALSE))</f>
        <v/>
      </c>
      <c r="I129" s="42" t="str">
        <f>IF(ISERROR(VLOOKUP(K129,'RefNo Measure List'!$A$2:$E$60,5,FALSE)),"",VLOOKUP(K129,'RefNo Measure List'!$A$2:$E$60,5,FALSE))</f>
        <v/>
      </c>
      <c r="J129" s="15"/>
      <c r="K129" s="15"/>
      <c r="L129" s="44" t="str">
        <f>IF(ISERROR(VLOOKUP(K129,'RefNo Measure List'!$A$1:$E$60,2,FALSE)),"",VLOOKUP(K129,'RefNo Measure List'!$A$1:$C$60,2,FALSE))</f>
        <v/>
      </c>
      <c r="M129" s="26"/>
      <c r="N129" s="45" t="e">
        <f>IF((B129)="State Income Qualified",M129*(VLOOKUP(L129,'RefNo Measure List'!$B$2:$J$60,9,FALSE)),"")</f>
        <v>#N/A</v>
      </c>
      <c r="O129" s="32"/>
      <c r="P129" s="47" t="b">
        <f t="shared" si="7"/>
        <v>0</v>
      </c>
      <c r="Q129" s="47" t="b">
        <f t="shared" si="8"/>
        <v>0</v>
      </c>
    </row>
    <row r="130" spans="1:17" x14ac:dyDescent="0.25">
      <c r="A130" s="36">
        <f t="shared" si="5"/>
        <v>129</v>
      </c>
      <c r="B130" s="37" t="s">
        <v>257</v>
      </c>
      <c r="C130" s="7"/>
      <c r="D130" s="7"/>
      <c r="E130" s="8"/>
      <c r="F130" s="36" t="str">
        <f t="shared" si="9"/>
        <v/>
      </c>
      <c r="G130" s="36" t="str">
        <f t="shared" si="6"/>
        <v/>
      </c>
      <c r="H130" s="39" t="str">
        <f>IF(ISERROR(VLOOKUP(L130,'RefNo Measure List'!$B$2:$E$60,2,FALSE)),"",VLOOKUP(L130,'RefNo Measure List'!$B$2:$E$60,2,FALSE))</f>
        <v/>
      </c>
      <c r="I130" s="42" t="str">
        <f>IF(ISERROR(VLOOKUP(K130,'RefNo Measure List'!$A$2:$E$60,5,FALSE)),"",VLOOKUP(K130,'RefNo Measure List'!$A$2:$E$60,5,FALSE))</f>
        <v/>
      </c>
      <c r="J130" s="15"/>
      <c r="K130" s="15"/>
      <c r="L130" s="44" t="str">
        <f>IF(ISERROR(VLOOKUP(K130,'RefNo Measure List'!$A$1:$E$60,2,FALSE)),"",VLOOKUP(K130,'RefNo Measure List'!$A$1:$C$60,2,FALSE))</f>
        <v/>
      </c>
      <c r="M130" s="26"/>
      <c r="N130" s="45" t="e">
        <f>IF((B130)="State Income Qualified",M130*(VLOOKUP(L130,'RefNo Measure List'!$B$2:$J$60,9,FALSE)),"")</f>
        <v>#N/A</v>
      </c>
      <c r="O130" s="32"/>
      <c r="P130" s="47" t="b">
        <f t="shared" si="7"/>
        <v>0</v>
      </c>
      <c r="Q130" s="47" t="b">
        <f t="shared" si="8"/>
        <v>0</v>
      </c>
    </row>
    <row r="131" spans="1:17" x14ac:dyDescent="0.25">
      <c r="A131" s="36">
        <f t="shared" ref="A131:A194" si="10">IF(B131&lt;&gt;"",ROW(B130),"")</f>
        <v>130</v>
      </c>
      <c r="B131" s="37" t="s">
        <v>257</v>
      </c>
      <c r="C131" s="7"/>
      <c r="D131" s="7"/>
      <c r="E131" s="8"/>
      <c r="F131" s="36" t="str">
        <f t="shared" si="9"/>
        <v/>
      </c>
      <c r="G131" s="36" t="str">
        <f t="shared" ref="G131:G194" si="11">IF(YEAR(E131)&gt;1980,IF(MONTH(E131)&gt;9,YEAR(E131)+1,YEAR(E131)),"")</f>
        <v/>
      </c>
      <c r="H131" s="39" t="str">
        <f>IF(ISERROR(VLOOKUP(L131,'RefNo Measure List'!$B$2:$E$60,2,FALSE)),"",VLOOKUP(L131,'RefNo Measure List'!$B$2:$E$60,2,FALSE))</f>
        <v/>
      </c>
      <c r="I131" s="42" t="str">
        <f>IF(ISERROR(VLOOKUP(K131,'RefNo Measure List'!$A$2:$E$60,5,FALSE)),"",VLOOKUP(K131,'RefNo Measure List'!$A$2:$E$60,5,FALSE))</f>
        <v/>
      </c>
      <c r="J131" s="15"/>
      <c r="K131" s="15"/>
      <c r="L131" s="44" t="str">
        <f>IF(ISERROR(VLOOKUP(K131,'RefNo Measure List'!$A$1:$E$60,2,FALSE)),"",VLOOKUP(K131,'RefNo Measure List'!$A$1:$C$60,2,FALSE))</f>
        <v/>
      </c>
      <c r="M131" s="26"/>
      <c r="N131" s="45" t="e">
        <f>IF((B131)="State Income Qualified",M131*(VLOOKUP(L131,'RefNo Measure List'!$B$2:$J$60,9,FALSE)),"")</f>
        <v>#N/A</v>
      </c>
      <c r="O131" s="32"/>
      <c r="P131" s="47" t="b">
        <f t="shared" ref="P131:P194" si="12">IF(C131&lt;&gt;"",(CONCATENATE("Income Qualified Savings Upload"," ",F131," ",G131)))</f>
        <v>0</v>
      </c>
      <c r="Q131" s="47" t="b">
        <f t="shared" ref="Q131:Q194" si="13">IF(C131&lt;&gt;"",(CONCATENATE(C131," ","EEIQ Grant"," ",D131)))</f>
        <v>0</v>
      </c>
    </row>
    <row r="132" spans="1:17" x14ac:dyDescent="0.25">
      <c r="A132" s="36">
        <f t="shared" si="10"/>
        <v>131</v>
      </c>
      <c r="B132" s="37" t="s">
        <v>257</v>
      </c>
      <c r="C132" s="7"/>
      <c r="D132" s="7"/>
      <c r="E132" s="8"/>
      <c r="F132" s="36" t="str">
        <f t="shared" ref="F132:F195" si="14">IF(E132=FALSE,"",IF(MONTH(E132)=10,"Q1",IF(MONTH(E132)=11,"Q1",IF(MONTH(E132)=12,"Q1",IF(MONTH(E132)=1,"Q2",IF(MONTH(E132)=2,"Q2",IF(MONTH(E132)=3,"Q2",IF(MONTH(E132)=4,"Q3",IF(MONTH(E132)=5,"Q3",IF(MONTH(E132)=6,"Q3",IF(MONTH(E132)=7,"Q4",IF(MONTH(E132)=8,"Q4",IF(MONTH(E132)=9,"Q4","error")))))))))))))</f>
        <v/>
      </c>
      <c r="G132" s="36" t="str">
        <f t="shared" si="11"/>
        <v/>
      </c>
      <c r="H132" s="39" t="str">
        <f>IF(ISERROR(VLOOKUP(L132,'RefNo Measure List'!$B$2:$E$60,2,FALSE)),"",VLOOKUP(L132,'RefNo Measure List'!$B$2:$E$60,2,FALSE))</f>
        <v/>
      </c>
      <c r="I132" s="42" t="str">
        <f>IF(ISERROR(VLOOKUP(K132,'RefNo Measure List'!$A$2:$E$60,5,FALSE)),"",VLOOKUP(K132,'RefNo Measure List'!$A$2:$E$60,5,FALSE))</f>
        <v/>
      </c>
      <c r="J132" s="15"/>
      <c r="K132" s="15"/>
      <c r="L132" s="44" t="str">
        <f>IF(ISERROR(VLOOKUP(K132,'RefNo Measure List'!$A$1:$E$60,2,FALSE)),"",VLOOKUP(K132,'RefNo Measure List'!$A$1:$C$60,2,FALSE))</f>
        <v/>
      </c>
      <c r="M132" s="26"/>
      <c r="N132" s="45" t="e">
        <f>IF((B132)="State Income Qualified",M132*(VLOOKUP(L132,'RefNo Measure List'!$B$2:$J$60,9,FALSE)),"")</f>
        <v>#N/A</v>
      </c>
      <c r="O132" s="32"/>
      <c r="P132" s="47" t="b">
        <f t="shared" si="12"/>
        <v>0</v>
      </c>
      <c r="Q132" s="47" t="b">
        <f t="shared" si="13"/>
        <v>0</v>
      </c>
    </row>
    <row r="133" spans="1:17" x14ac:dyDescent="0.25">
      <c r="A133" s="36">
        <f t="shared" si="10"/>
        <v>132</v>
      </c>
      <c r="B133" s="37" t="s">
        <v>257</v>
      </c>
      <c r="C133" s="7"/>
      <c r="D133" s="7"/>
      <c r="E133" s="8"/>
      <c r="F133" s="36" t="str">
        <f t="shared" si="14"/>
        <v/>
      </c>
      <c r="G133" s="36" t="str">
        <f t="shared" si="11"/>
        <v/>
      </c>
      <c r="H133" s="39" t="str">
        <f>IF(ISERROR(VLOOKUP(L133,'RefNo Measure List'!$B$2:$E$60,2,FALSE)),"",VLOOKUP(L133,'RefNo Measure List'!$B$2:$E$60,2,FALSE))</f>
        <v/>
      </c>
      <c r="I133" s="42" t="str">
        <f>IF(ISERROR(VLOOKUP(K133,'RefNo Measure List'!$A$2:$E$60,5,FALSE)),"",VLOOKUP(K133,'RefNo Measure List'!$A$2:$E$60,5,FALSE))</f>
        <v/>
      </c>
      <c r="J133" s="15"/>
      <c r="K133" s="15"/>
      <c r="L133" s="44" t="str">
        <f>IF(ISERROR(VLOOKUP(K133,'RefNo Measure List'!$A$1:$E$60,2,FALSE)),"",VLOOKUP(K133,'RefNo Measure List'!$A$1:$C$60,2,FALSE))</f>
        <v/>
      </c>
      <c r="M133" s="26"/>
      <c r="N133" s="45" t="e">
        <f>IF((B133)="State Income Qualified",M133*(VLOOKUP(L133,'RefNo Measure List'!$B$2:$J$60,9,FALSE)),"")</f>
        <v>#N/A</v>
      </c>
      <c r="O133" s="32"/>
      <c r="P133" s="47" t="b">
        <f t="shared" si="12"/>
        <v>0</v>
      </c>
      <c r="Q133" s="47" t="b">
        <f t="shared" si="13"/>
        <v>0</v>
      </c>
    </row>
    <row r="134" spans="1:17" x14ac:dyDescent="0.25">
      <c r="A134" s="36">
        <f t="shared" si="10"/>
        <v>133</v>
      </c>
      <c r="B134" s="37" t="s">
        <v>257</v>
      </c>
      <c r="C134" s="7"/>
      <c r="D134" s="7"/>
      <c r="E134" s="8"/>
      <c r="F134" s="36" t="str">
        <f t="shared" si="14"/>
        <v/>
      </c>
      <c r="G134" s="36" t="str">
        <f t="shared" si="11"/>
        <v/>
      </c>
      <c r="H134" s="39" t="str">
        <f>IF(ISERROR(VLOOKUP(L134,'RefNo Measure List'!$B$2:$E$60,2,FALSE)),"",VLOOKUP(L134,'RefNo Measure List'!$B$2:$E$60,2,FALSE))</f>
        <v/>
      </c>
      <c r="I134" s="42" t="str">
        <f>IF(ISERROR(VLOOKUP(K134,'RefNo Measure List'!$A$2:$E$60,5,FALSE)),"",VLOOKUP(K134,'RefNo Measure List'!$A$2:$E$60,5,FALSE))</f>
        <v/>
      </c>
      <c r="J134" s="15"/>
      <c r="K134" s="15"/>
      <c r="L134" s="44" t="str">
        <f>IF(ISERROR(VLOOKUP(K134,'RefNo Measure List'!$A$1:$E$60,2,FALSE)),"",VLOOKUP(K134,'RefNo Measure List'!$A$1:$C$60,2,FALSE))</f>
        <v/>
      </c>
      <c r="M134" s="26"/>
      <c r="N134" s="45" t="e">
        <f>IF((B134)="State Income Qualified",M134*(VLOOKUP(L134,'RefNo Measure List'!$B$2:$J$60,9,FALSE)),"")</f>
        <v>#N/A</v>
      </c>
      <c r="O134" s="32"/>
      <c r="P134" s="47" t="b">
        <f t="shared" si="12"/>
        <v>0</v>
      </c>
      <c r="Q134" s="47" t="b">
        <f t="shared" si="13"/>
        <v>0</v>
      </c>
    </row>
    <row r="135" spans="1:17" x14ac:dyDescent="0.25">
      <c r="A135" s="36">
        <f t="shared" si="10"/>
        <v>134</v>
      </c>
      <c r="B135" s="37" t="s">
        <v>257</v>
      </c>
      <c r="C135" s="7"/>
      <c r="D135" s="7"/>
      <c r="E135" s="8"/>
      <c r="F135" s="36" t="str">
        <f t="shared" si="14"/>
        <v/>
      </c>
      <c r="G135" s="36" t="str">
        <f t="shared" si="11"/>
        <v/>
      </c>
      <c r="H135" s="39" t="str">
        <f>IF(ISERROR(VLOOKUP(L135,'RefNo Measure List'!$B$2:$E$60,2,FALSE)),"",VLOOKUP(L135,'RefNo Measure List'!$B$2:$E$60,2,FALSE))</f>
        <v/>
      </c>
      <c r="I135" s="42" t="str">
        <f>IF(ISERROR(VLOOKUP(K135,'RefNo Measure List'!$A$2:$E$60,5,FALSE)),"",VLOOKUP(K135,'RefNo Measure List'!$A$2:$E$60,5,FALSE))</f>
        <v/>
      </c>
      <c r="J135" s="15"/>
      <c r="K135" s="15"/>
      <c r="L135" s="44" t="str">
        <f>IF(ISERROR(VLOOKUP(K135,'RefNo Measure List'!$A$1:$E$60,2,FALSE)),"",VLOOKUP(K135,'RefNo Measure List'!$A$1:$C$60,2,FALSE))</f>
        <v/>
      </c>
      <c r="M135" s="26"/>
      <c r="N135" s="45" t="e">
        <f>IF((B135)="State Income Qualified",M135*(VLOOKUP(L135,'RefNo Measure List'!$B$2:$J$60,9,FALSE)),"")</f>
        <v>#N/A</v>
      </c>
      <c r="O135" s="32"/>
      <c r="P135" s="47" t="b">
        <f t="shared" si="12"/>
        <v>0</v>
      </c>
      <c r="Q135" s="47" t="b">
        <f t="shared" si="13"/>
        <v>0</v>
      </c>
    </row>
    <row r="136" spans="1:17" x14ac:dyDescent="0.25">
      <c r="A136" s="36">
        <f t="shared" si="10"/>
        <v>135</v>
      </c>
      <c r="B136" s="37" t="s">
        <v>257</v>
      </c>
      <c r="C136" s="7"/>
      <c r="D136" s="7"/>
      <c r="E136" s="8"/>
      <c r="F136" s="36" t="str">
        <f t="shared" si="14"/>
        <v/>
      </c>
      <c r="G136" s="36" t="str">
        <f t="shared" si="11"/>
        <v/>
      </c>
      <c r="H136" s="39" t="str">
        <f>IF(ISERROR(VLOOKUP(L136,'RefNo Measure List'!$B$2:$E$60,2,FALSE)),"",VLOOKUP(L136,'RefNo Measure List'!$B$2:$E$60,2,FALSE))</f>
        <v/>
      </c>
      <c r="I136" s="42" t="str">
        <f>IF(ISERROR(VLOOKUP(K136,'RefNo Measure List'!$A$2:$E$60,5,FALSE)),"",VLOOKUP(K136,'RefNo Measure List'!$A$2:$E$60,5,FALSE))</f>
        <v/>
      </c>
      <c r="J136" s="15"/>
      <c r="K136" s="15"/>
      <c r="L136" s="44" t="str">
        <f>IF(ISERROR(VLOOKUP(K136,'RefNo Measure List'!$A$1:$E$60,2,FALSE)),"",VLOOKUP(K136,'RefNo Measure List'!$A$1:$C$60,2,FALSE))</f>
        <v/>
      </c>
      <c r="M136" s="26"/>
      <c r="N136" s="45" t="e">
        <f>IF((B136)="State Income Qualified",M136*(VLOOKUP(L136,'RefNo Measure List'!$B$2:$J$60,9,FALSE)),"")</f>
        <v>#N/A</v>
      </c>
      <c r="O136" s="32"/>
      <c r="P136" s="47" t="b">
        <f t="shared" si="12"/>
        <v>0</v>
      </c>
      <c r="Q136" s="47" t="b">
        <f t="shared" si="13"/>
        <v>0</v>
      </c>
    </row>
    <row r="137" spans="1:17" x14ac:dyDescent="0.25">
      <c r="A137" s="36">
        <f t="shared" si="10"/>
        <v>136</v>
      </c>
      <c r="B137" s="37" t="s">
        <v>257</v>
      </c>
      <c r="C137" s="7"/>
      <c r="D137" s="7"/>
      <c r="E137" s="8"/>
      <c r="F137" s="36" t="str">
        <f t="shared" si="14"/>
        <v/>
      </c>
      <c r="G137" s="36" t="str">
        <f t="shared" si="11"/>
        <v/>
      </c>
      <c r="H137" s="39" t="str">
        <f>IF(ISERROR(VLOOKUP(L137,'RefNo Measure List'!$B$2:$E$60,2,FALSE)),"",VLOOKUP(L137,'RefNo Measure List'!$B$2:$E$60,2,FALSE))</f>
        <v/>
      </c>
      <c r="I137" s="42" t="str">
        <f>IF(ISERROR(VLOOKUP(K137,'RefNo Measure List'!$A$2:$E$60,5,FALSE)),"",VLOOKUP(K137,'RefNo Measure List'!$A$2:$E$60,5,FALSE))</f>
        <v/>
      </c>
      <c r="J137" s="15"/>
      <c r="K137" s="15"/>
      <c r="L137" s="44" t="str">
        <f>IF(ISERROR(VLOOKUP(K137,'RefNo Measure List'!$A$1:$E$60,2,FALSE)),"",VLOOKUP(K137,'RefNo Measure List'!$A$1:$C$60,2,FALSE))</f>
        <v/>
      </c>
      <c r="M137" s="26"/>
      <c r="N137" s="45" t="e">
        <f>IF((B137)="State Income Qualified",M137*(VLOOKUP(L137,'RefNo Measure List'!$B$2:$J$60,9,FALSE)),"")</f>
        <v>#N/A</v>
      </c>
      <c r="O137" s="32"/>
      <c r="P137" s="47" t="b">
        <f t="shared" si="12"/>
        <v>0</v>
      </c>
      <c r="Q137" s="47" t="b">
        <f t="shared" si="13"/>
        <v>0</v>
      </c>
    </row>
    <row r="138" spans="1:17" x14ac:dyDescent="0.25">
      <c r="A138" s="36">
        <f t="shared" si="10"/>
        <v>137</v>
      </c>
      <c r="B138" s="37" t="s">
        <v>257</v>
      </c>
      <c r="C138" s="7"/>
      <c r="D138" s="7"/>
      <c r="E138" s="8"/>
      <c r="F138" s="36" t="str">
        <f t="shared" si="14"/>
        <v/>
      </c>
      <c r="G138" s="36" t="str">
        <f t="shared" si="11"/>
        <v/>
      </c>
      <c r="H138" s="39" t="str">
        <f>IF(ISERROR(VLOOKUP(L138,'RefNo Measure List'!$B$2:$E$60,2,FALSE)),"",VLOOKUP(L138,'RefNo Measure List'!$B$2:$E$60,2,FALSE))</f>
        <v/>
      </c>
      <c r="I138" s="42" t="str">
        <f>IF(ISERROR(VLOOKUP(K138,'RefNo Measure List'!$A$2:$E$60,5,FALSE)),"",VLOOKUP(K138,'RefNo Measure List'!$A$2:$E$60,5,FALSE))</f>
        <v/>
      </c>
      <c r="J138" s="15"/>
      <c r="K138" s="15"/>
      <c r="L138" s="44" t="str">
        <f>IF(ISERROR(VLOOKUP(K138,'RefNo Measure List'!$A$1:$E$60,2,FALSE)),"",VLOOKUP(K138,'RefNo Measure List'!$A$1:$C$60,2,FALSE))</f>
        <v/>
      </c>
      <c r="M138" s="26"/>
      <c r="N138" s="45" t="e">
        <f>IF((B138)="State Income Qualified",M138*(VLOOKUP(L138,'RefNo Measure List'!$B$2:$J$60,9,FALSE)),"")</f>
        <v>#N/A</v>
      </c>
      <c r="O138" s="32"/>
      <c r="P138" s="47" t="b">
        <f t="shared" si="12"/>
        <v>0</v>
      </c>
      <c r="Q138" s="47" t="b">
        <f t="shared" si="13"/>
        <v>0</v>
      </c>
    </row>
    <row r="139" spans="1:17" x14ac:dyDescent="0.25">
      <c r="A139" s="36">
        <f t="shared" si="10"/>
        <v>138</v>
      </c>
      <c r="B139" s="37" t="s">
        <v>257</v>
      </c>
      <c r="C139" s="7"/>
      <c r="D139" s="7"/>
      <c r="E139" s="8"/>
      <c r="F139" s="36" t="str">
        <f t="shared" si="14"/>
        <v/>
      </c>
      <c r="G139" s="36" t="str">
        <f t="shared" si="11"/>
        <v/>
      </c>
      <c r="H139" s="39" t="str">
        <f>IF(ISERROR(VLOOKUP(L139,'RefNo Measure List'!$B$2:$E$60,2,FALSE)),"",VLOOKUP(L139,'RefNo Measure List'!$B$2:$E$60,2,FALSE))</f>
        <v/>
      </c>
      <c r="I139" s="42" t="str">
        <f>IF(ISERROR(VLOOKUP(K139,'RefNo Measure List'!$A$2:$E$60,5,FALSE)),"",VLOOKUP(K139,'RefNo Measure List'!$A$2:$E$60,5,FALSE))</f>
        <v/>
      </c>
      <c r="J139" s="15"/>
      <c r="K139" s="15"/>
      <c r="L139" s="44" t="str">
        <f>IF(ISERROR(VLOOKUP(K139,'RefNo Measure List'!$A$1:$E$60,2,FALSE)),"",VLOOKUP(K139,'RefNo Measure List'!$A$1:$C$60,2,FALSE))</f>
        <v/>
      </c>
      <c r="M139" s="26"/>
      <c r="N139" s="45" t="e">
        <f>IF((B139)="State Income Qualified",M139*(VLOOKUP(L139,'RefNo Measure List'!$B$2:$J$60,9,FALSE)),"")</f>
        <v>#N/A</v>
      </c>
      <c r="O139" s="32"/>
      <c r="P139" s="47" t="b">
        <f t="shared" si="12"/>
        <v>0</v>
      </c>
      <c r="Q139" s="47" t="b">
        <f t="shared" si="13"/>
        <v>0</v>
      </c>
    </row>
    <row r="140" spans="1:17" x14ac:dyDescent="0.25">
      <c r="A140" s="36">
        <f t="shared" si="10"/>
        <v>139</v>
      </c>
      <c r="B140" s="37" t="s">
        <v>257</v>
      </c>
      <c r="C140" s="7"/>
      <c r="D140" s="7"/>
      <c r="E140" s="8"/>
      <c r="F140" s="36" t="str">
        <f t="shared" si="14"/>
        <v/>
      </c>
      <c r="G140" s="36" t="str">
        <f t="shared" si="11"/>
        <v/>
      </c>
      <c r="H140" s="39" t="str">
        <f>IF(ISERROR(VLOOKUP(L140,'RefNo Measure List'!$B$2:$E$60,2,FALSE)),"",VLOOKUP(L140,'RefNo Measure List'!$B$2:$E$60,2,FALSE))</f>
        <v/>
      </c>
      <c r="I140" s="42" t="str">
        <f>IF(ISERROR(VLOOKUP(K140,'RefNo Measure List'!$A$2:$E$60,5,FALSE)),"",VLOOKUP(K140,'RefNo Measure List'!$A$2:$E$60,5,FALSE))</f>
        <v/>
      </c>
      <c r="J140" s="15"/>
      <c r="K140" s="15"/>
      <c r="L140" s="44" t="str">
        <f>IF(ISERROR(VLOOKUP(K140,'RefNo Measure List'!$A$1:$E$60,2,FALSE)),"",VLOOKUP(K140,'RefNo Measure List'!$A$1:$C$60,2,FALSE))</f>
        <v/>
      </c>
      <c r="M140" s="26"/>
      <c r="N140" s="45" t="e">
        <f>IF((B140)="State Income Qualified",M140*(VLOOKUP(L140,'RefNo Measure List'!$B$2:$J$60,9,FALSE)),"")</f>
        <v>#N/A</v>
      </c>
      <c r="O140" s="32"/>
      <c r="P140" s="47" t="b">
        <f t="shared" si="12"/>
        <v>0</v>
      </c>
      <c r="Q140" s="47" t="b">
        <f t="shared" si="13"/>
        <v>0</v>
      </c>
    </row>
    <row r="141" spans="1:17" x14ac:dyDescent="0.25">
      <c r="A141" s="36">
        <f t="shared" si="10"/>
        <v>140</v>
      </c>
      <c r="B141" s="37" t="s">
        <v>257</v>
      </c>
      <c r="C141" s="7"/>
      <c r="D141" s="7"/>
      <c r="E141" s="8"/>
      <c r="F141" s="36" t="str">
        <f t="shared" si="14"/>
        <v/>
      </c>
      <c r="G141" s="36" t="str">
        <f t="shared" si="11"/>
        <v/>
      </c>
      <c r="H141" s="39" t="str">
        <f>IF(ISERROR(VLOOKUP(L141,'RefNo Measure List'!$B$2:$E$60,2,FALSE)),"",VLOOKUP(L141,'RefNo Measure List'!$B$2:$E$60,2,FALSE))</f>
        <v/>
      </c>
      <c r="I141" s="42" t="str">
        <f>IF(ISERROR(VLOOKUP(K141,'RefNo Measure List'!$A$2:$E$60,5,FALSE)),"",VLOOKUP(K141,'RefNo Measure List'!$A$2:$E$60,5,FALSE))</f>
        <v/>
      </c>
      <c r="J141" s="15"/>
      <c r="K141" s="15"/>
      <c r="L141" s="44" t="str">
        <f>IF(ISERROR(VLOOKUP(K141,'RefNo Measure List'!$A$1:$E$60,2,FALSE)),"",VLOOKUP(K141,'RefNo Measure List'!$A$1:$C$60,2,FALSE))</f>
        <v/>
      </c>
      <c r="M141" s="26"/>
      <c r="N141" s="45" t="e">
        <f>IF((B141)="State Income Qualified",M141*(VLOOKUP(L141,'RefNo Measure List'!$B$2:$J$60,9,FALSE)),"")</f>
        <v>#N/A</v>
      </c>
      <c r="O141" s="32"/>
      <c r="P141" s="47" t="b">
        <f t="shared" si="12"/>
        <v>0</v>
      </c>
      <c r="Q141" s="47" t="b">
        <f t="shared" si="13"/>
        <v>0</v>
      </c>
    </row>
    <row r="142" spans="1:17" x14ac:dyDescent="0.25">
      <c r="A142" s="36">
        <f t="shared" si="10"/>
        <v>141</v>
      </c>
      <c r="B142" s="37" t="s">
        <v>257</v>
      </c>
      <c r="C142" s="7"/>
      <c r="D142" s="7"/>
      <c r="E142" s="8"/>
      <c r="F142" s="36" t="str">
        <f t="shared" si="14"/>
        <v/>
      </c>
      <c r="G142" s="36" t="str">
        <f t="shared" si="11"/>
        <v/>
      </c>
      <c r="H142" s="39" t="str">
        <f>IF(ISERROR(VLOOKUP(L142,'RefNo Measure List'!$B$2:$E$60,2,FALSE)),"",VLOOKUP(L142,'RefNo Measure List'!$B$2:$E$60,2,FALSE))</f>
        <v/>
      </c>
      <c r="I142" s="42" t="str">
        <f>IF(ISERROR(VLOOKUP(K142,'RefNo Measure List'!$A$2:$E$60,5,FALSE)),"",VLOOKUP(K142,'RefNo Measure List'!$A$2:$E$60,5,FALSE))</f>
        <v/>
      </c>
      <c r="J142" s="15"/>
      <c r="K142" s="15"/>
      <c r="L142" s="44" t="str">
        <f>IF(ISERROR(VLOOKUP(K142,'RefNo Measure List'!$A$1:$E$60,2,FALSE)),"",VLOOKUP(K142,'RefNo Measure List'!$A$1:$C$60,2,FALSE))</f>
        <v/>
      </c>
      <c r="M142" s="26"/>
      <c r="N142" s="45" t="e">
        <f>IF((B142)="State Income Qualified",M142*(VLOOKUP(L142,'RefNo Measure List'!$B$2:$J$60,9,FALSE)),"")</f>
        <v>#N/A</v>
      </c>
      <c r="O142" s="32"/>
      <c r="P142" s="47" t="b">
        <f t="shared" si="12"/>
        <v>0</v>
      </c>
      <c r="Q142" s="47" t="b">
        <f t="shared" si="13"/>
        <v>0</v>
      </c>
    </row>
    <row r="143" spans="1:17" x14ac:dyDescent="0.25">
      <c r="A143" s="36">
        <f t="shared" si="10"/>
        <v>142</v>
      </c>
      <c r="B143" s="37" t="s">
        <v>257</v>
      </c>
      <c r="C143" s="7"/>
      <c r="D143" s="7"/>
      <c r="E143" s="8"/>
      <c r="F143" s="36" t="str">
        <f t="shared" si="14"/>
        <v/>
      </c>
      <c r="G143" s="36" t="str">
        <f t="shared" si="11"/>
        <v/>
      </c>
      <c r="H143" s="39" t="str">
        <f>IF(ISERROR(VLOOKUP(L143,'RefNo Measure List'!$B$2:$E$60,2,FALSE)),"",VLOOKUP(L143,'RefNo Measure List'!$B$2:$E$60,2,FALSE))</f>
        <v/>
      </c>
      <c r="I143" s="42" t="str">
        <f>IF(ISERROR(VLOOKUP(K143,'RefNo Measure List'!$A$2:$E$60,5,FALSE)),"",VLOOKUP(K143,'RefNo Measure List'!$A$2:$E$60,5,FALSE))</f>
        <v/>
      </c>
      <c r="J143" s="15"/>
      <c r="K143" s="15"/>
      <c r="L143" s="44" t="str">
        <f>IF(ISERROR(VLOOKUP(K143,'RefNo Measure List'!$A$1:$E$60,2,FALSE)),"",VLOOKUP(K143,'RefNo Measure List'!$A$1:$C$60,2,FALSE))</f>
        <v/>
      </c>
      <c r="M143" s="26"/>
      <c r="N143" s="45" t="e">
        <f>IF((B143)="State Income Qualified",M143*(VLOOKUP(L143,'RefNo Measure List'!$B$2:$J$60,9,FALSE)),"")</f>
        <v>#N/A</v>
      </c>
      <c r="O143" s="32"/>
      <c r="P143" s="47" t="b">
        <f t="shared" si="12"/>
        <v>0</v>
      </c>
      <c r="Q143" s="47" t="b">
        <f t="shared" si="13"/>
        <v>0</v>
      </c>
    </row>
    <row r="144" spans="1:17" x14ac:dyDescent="0.25">
      <c r="A144" s="36">
        <f t="shared" si="10"/>
        <v>143</v>
      </c>
      <c r="B144" s="37" t="s">
        <v>257</v>
      </c>
      <c r="C144" s="7"/>
      <c r="D144" s="7"/>
      <c r="E144" s="8"/>
      <c r="F144" s="36" t="str">
        <f t="shared" si="14"/>
        <v/>
      </c>
      <c r="G144" s="36" t="str">
        <f t="shared" si="11"/>
        <v/>
      </c>
      <c r="H144" s="39" t="str">
        <f>IF(ISERROR(VLOOKUP(L144,'RefNo Measure List'!$B$2:$E$60,2,FALSE)),"",VLOOKUP(L144,'RefNo Measure List'!$B$2:$E$60,2,FALSE))</f>
        <v/>
      </c>
      <c r="I144" s="42" t="str">
        <f>IF(ISERROR(VLOOKUP(K144,'RefNo Measure List'!$A$2:$E$60,5,FALSE)),"",VLOOKUP(K144,'RefNo Measure List'!$A$2:$E$60,5,FALSE))</f>
        <v/>
      </c>
      <c r="J144" s="15"/>
      <c r="K144" s="15"/>
      <c r="L144" s="44" t="str">
        <f>IF(ISERROR(VLOOKUP(K144,'RefNo Measure List'!$A$1:$E$60,2,FALSE)),"",VLOOKUP(K144,'RefNo Measure List'!$A$1:$C$60,2,FALSE))</f>
        <v/>
      </c>
      <c r="M144" s="26"/>
      <c r="N144" s="45" t="e">
        <f>IF((B144)="State Income Qualified",M144*(VLOOKUP(L144,'RefNo Measure List'!$B$2:$J$60,9,FALSE)),"")</f>
        <v>#N/A</v>
      </c>
      <c r="O144" s="32"/>
      <c r="P144" s="47" t="b">
        <f t="shared" si="12"/>
        <v>0</v>
      </c>
      <c r="Q144" s="47" t="b">
        <f t="shared" si="13"/>
        <v>0</v>
      </c>
    </row>
    <row r="145" spans="1:17" x14ac:dyDescent="0.25">
      <c r="A145" s="36">
        <f t="shared" si="10"/>
        <v>144</v>
      </c>
      <c r="B145" s="37" t="s">
        <v>257</v>
      </c>
      <c r="C145" s="7"/>
      <c r="D145" s="7"/>
      <c r="E145" s="8"/>
      <c r="F145" s="36" t="str">
        <f t="shared" si="14"/>
        <v/>
      </c>
      <c r="G145" s="36" t="str">
        <f t="shared" si="11"/>
        <v/>
      </c>
      <c r="H145" s="39" t="str">
        <f>IF(ISERROR(VLOOKUP(L145,'RefNo Measure List'!$B$2:$E$60,2,FALSE)),"",VLOOKUP(L145,'RefNo Measure List'!$B$2:$E$60,2,FALSE))</f>
        <v/>
      </c>
      <c r="I145" s="42" t="str">
        <f>IF(ISERROR(VLOOKUP(K145,'RefNo Measure List'!$A$2:$E$60,5,FALSE)),"",VLOOKUP(K145,'RefNo Measure List'!$A$2:$E$60,5,FALSE))</f>
        <v/>
      </c>
      <c r="J145" s="15"/>
      <c r="K145" s="15"/>
      <c r="L145" s="44" t="str">
        <f>IF(ISERROR(VLOOKUP(K145,'RefNo Measure List'!$A$1:$E$60,2,FALSE)),"",VLOOKUP(K145,'RefNo Measure List'!$A$1:$C$60,2,FALSE))</f>
        <v/>
      </c>
      <c r="M145" s="26"/>
      <c r="N145" s="45" t="e">
        <f>IF((B145)="State Income Qualified",M145*(VLOOKUP(L145,'RefNo Measure List'!$B$2:$J$60,9,FALSE)),"")</f>
        <v>#N/A</v>
      </c>
      <c r="O145" s="32"/>
      <c r="P145" s="47" t="b">
        <f t="shared" si="12"/>
        <v>0</v>
      </c>
      <c r="Q145" s="47" t="b">
        <f t="shared" si="13"/>
        <v>0</v>
      </c>
    </row>
    <row r="146" spans="1:17" x14ac:dyDescent="0.25">
      <c r="A146" s="36">
        <f t="shared" si="10"/>
        <v>145</v>
      </c>
      <c r="B146" s="37" t="s">
        <v>257</v>
      </c>
      <c r="C146" s="7"/>
      <c r="D146" s="7"/>
      <c r="E146" s="8"/>
      <c r="F146" s="36" t="str">
        <f t="shared" si="14"/>
        <v/>
      </c>
      <c r="G146" s="36" t="str">
        <f t="shared" si="11"/>
        <v/>
      </c>
      <c r="H146" s="39" t="str">
        <f>IF(ISERROR(VLOOKUP(L146,'RefNo Measure List'!$B$2:$E$60,2,FALSE)),"",VLOOKUP(L146,'RefNo Measure List'!$B$2:$E$60,2,FALSE))</f>
        <v/>
      </c>
      <c r="I146" s="42" t="str">
        <f>IF(ISERROR(VLOOKUP(K146,'RefNo Measure List'!$A$2:$E$60,5,FALSE)),"",VLOOKUP(K146,'RefNo Measure List'!$A$2:$E$60,5,FALSE))</f>
        <v/>
      </c>
      <c r="J146" s="15"/>
      <c r="K146" s="15"/>
      <c r="L146" s="44" t="str">
        <f>IF(ISERROR(VLOOKUP(K146,'RefNo Measure List'!$A$1:$E$60,2,FALSE)),"",VLOOKUP(K146,'RefNo Measure List'!$A$1:$C$60,2,FALSE))</f>
        <v/>
      </c>
      <c r="M146" s="26"/>
      <c r="N146" s="45" t="e">
        <f>IF((B146)="State Income Qualified",M146*(VLOOKUP(L146,'RefNo Measure List'!$B$2:$J$60,9,FALSE)),"")</f>
        <v>#N/A</v>
      </c>
      <c r="O146" s="32"/>
      <c r="P146" s="47" t="b">
        <f t="shared" si="12"/>
        <v>0</v>
      </c>
      <c r="Q146" s="47" t="b">
        <f t="shared" si="13"/>
        <v>0</v>
      </c>
    </row>
    <row r="147" spans="1:17" x14ac:dyDescent="0.25">
      <c r="A147" s="36">
        <f t="shared" si="10"/>
        <v>146</v>
      </c>
      <c r="B147" s="37" t="s">
        <v>257</v>
      </c>
      <c r="C147" s="7"/>
      <c r="D147" s="7"/>
      <c r="E147" s="8"/>
      <c r="F147" s="36" t="str">
        <f t="shared" si="14"/>
        <v/>
      </c>
      <c r="G147" s="36" t="str">
        <f t="shared" si="11"/>
        <v/>
      </c>
      <c r="H147" s="39" t="str">
        <f>IF(ISERROR(VLOOKUP(L147,'RefNo Measure List'!$B$2:$E$60,2,FALSE)),"",VLOOKUP(L147,'RefNo Measure List'!$B$2:$E$60,2,FALSE))</f>
        <v/>
      </c>
      <c r="I147" s="42" t="str">
        <f>IF(ISERROR(VLOOKUP(K147,'RefNo Measure List'!$A$2:$E$60,5,FALSE)),"",VLOOKUP(K147,'RefNo Measure List'!$A$2:$E$60,5,FALSE))</f>
        <v/>
      </c>
      <c r="J147" s="15"/>
      <c r="K147" s="15"/>
      <c r="L147" s="44" t="str">
        <f>IF(ISERROR(VLOOKUP(K147,'RefNo Measure List'!$A$1:$E$60,2,FALSE)),"",VLOOKUP(K147,'RefNo Measure List'!$A$1:$C$60,2,FALSE))</f>
        <v/>
      </c>
      <c r="M147" s="26"/>
      <c r="N147" s="45" t="e">
        <f>IF((B147)="State Income Qualified",M147*(VLOOKUP(L147,'RefNo Measure List'!$B$2:$J$60,9,FALSE)),"")</f>
        <v>#N/A</v>
      </c>
      <c r="O147" s="32"/>
      <c r="P147" s="47" t="b">
        <f t="shared" si="12"/>
        <v>0</v>
      </c>
      <c r="Q147" s="47" t="b">
        <f t="shared" si="13"/>
        <v>0</v>
      </c>
    </row>
    <row r="148" spans="1:17" x14ac:dyDescent="0.25">
      <c r="A148" s="36">
        <f t="shared" si="10"/>
        <v>147</v>
      </c>
      <c r="B148" s="37" t="s">
        <v>257</v>
      </c>
      <c r="C148" s="7"/>
      <c r="D148" s="7"/>
      <c r="E148" s="8"/>
      <c r="F148" s="36" t="str">
        <f t="shared" si="14"/>
        <v/>
      </c>
      <c r="G148" s="36" t="str">
        <f t="shared" si="11"/>
        <v/>
      </c>
      <c r="H148" s="39" t="str">
        <f>IF(ISERROR(VLOOKUP(L148,'RefNo Measure List'!$B$2:$E$60,2,FALSE)),"",VLOOKUP(L148,'RefNo Measure List'!$B$2:$E$60,2,FALSE))</f>
        <v/>
      </c>
      <c r="I148" s="42" t="str">
        <f>IF(ISERROR(VLOOKUP(K148,'RefNo Measure List'!$A$2:$E$60,5,FALSE)),"",VLOOKUP(K148,'RefNo Measure List'!$A$2:$E$60,5,FALSE))</f>
        <v/>
      </c>
      <c r="J148" s="15"/>
      <c r="K148" s="15"/>
      <c r="L148" s="44" t="str">
        <f>IF(ISERROR(VLOOKUP(K148,'RefNo Measure List'!$A$1:$E$60,2,FALSE)),"",VLOOKUP(K148,'RefNo Measure List'!$A$1:$C$60,2,FALSE))</f>
        <v/>
      </c>
      <c r="M148" s="26"/>
      <c r="N148" s="45" t="e">
        <f>IF((B148)="State Income Qualified",M148*(VLOOKUP(L148,'RefNo Measure List'!$B$2:$J$60,9,FALSE)),"")</f>
        <v>#N/A</v>
      </c>
      <c r="O148" s="32"/>
      <c r="P148" s="47" t="b">
        <f t="shared" si="12"/>
        <v>0</v>
      </c>
      <c r="Q148" s="47" t="b">
        <f t="shared" si="13"/>
        <v>0</v>
      </c>
    </row>
    <row r="149" spans="1:17" x14ac:dyDescent="0.25">
      <c r="A149" s="36">
        <f t="shared" si="10"/>
        <v>148</v>
      </c>
      <c r="B149" s="37" t="s">
        <v>257</v>
      </c>
      <c r="C149" s="7"/>
      <c r="D149" s="7"/>
      <c r="E149" s="8"/>
      <c r="F149" s="36" t="str">
        <f t="shared" si="14"/>
        <v/>
      </c>
      <c r="G149" s="36" t="str">
        <f t="shared" si="11"/>
        <v/>
      </c>
      <c r="H149" s="39" t="str">
        <f>IF(ISERROR(VLOOKUP(L149,'RefNo Measure List'!$B$2:$E$60,2,FALSE)),"",VLOOKUP(L149,'RefNo Measure List'!$B$2:$E$60,2,FALSE))</f>
        <v/>
      </c>
      <c r="I149" s="42" t="str">
        <f>IF(ISERROR(VLOOKUP(K149,'RefNo Measure List'!$A$2:$E$60,5,FALSE)),"",VLOOKUP(K149,'RefNo Measure List'!$A$2:$E$60,5,FALSE))</f>
        <v/>
      </c>
      <c r="J149" s="15"/>
      <c r="K149" s="15"/>
      <c r="L149" s="44" t="str">
        <f>IF(ISERROR(VLOOKUP(K149,'RefNo Measure List'!$A$1:$E$60,2,FALSE)),"",VLOOKUP(K149,'RefNo Measure List'!$A$1:$C$60,2,FALSE))</f>
        <v/>
      </c>
      <c r="M149" s="26"/>
      <c r="N149" s="45" t="e">
        <f>IF((B149)="State Income Qualified",M149*(VLOOKUP(L149,'RefNo Measure List'!$B$2:$J$60,9,FALSE)),"")</f>
        <v>#N/A</v>
      </c>
      <c r="O149" s="32"/>
      <c r="P149" s="47" t="b">
        <f t="shared" si="12"/>
        <v>0</v>
      </c>
      <c r="Q149" s="47" t="b">
        <f t="shared" si="13"/>
        <v>0</v>
      </c>
    </row>
    <row r="150" spans="1:17" x14ac:dyDescent="0.25">
      <c r="A150" s="36">
        <f t="shared" si="10"/>
        <v>149</v>
      </c>
      <c r="B150" s="37" t="s">
        <v>257</v>
      </c>
      <c r="C150" s="7"/>
      <c r="D150" s="7"/>
      <c r="E150" s="8"/>
      <c r="F150" s="36" t="str">
        <f t="shared" si="14"/>
        <v/>
      </c>
      <c r="G150" s="36" t="str">
        <f t="shared" si="11"/>
        <v/>
      </c>
      <c r="H150" s="39" t="str">
        <f>IF(ISERROR(VLOOKUP(L150,'RefNo Measure List'!$B$2:$E$60,2,FALSE)),"",VLOOKUP(L150,'RefNo Measure List'!$B$2:$E$60,2,FALSE))</f>
        <v/>
      </c>
      <c r="I150" s="42" t="str">
        <f>IF(ISERROR(VLOOKUP(K150,'RefNo Measure List'!$A$2:$E$60,5,FALSE)),"",VLOOKUP(K150,'RefNo Measure List'!$A$2:$E$60,5,FALSE))</f>
        <v/>
      </c>
      <c r="J150" s="15"/>
      <c r="K150" s="15"/>
      <c r="L150" s="44" t="str">
        <f>IF(ISERROR(VLOOKUP(K150,'RefNo Measure List'!$A$1:$E$60,2,FALSE)),"",VLOOKUP(K150,'RefNo Measure List'!$A$1:$C$60,2,FALSE))</f>
        <v/>
      </c>
      <c r="M150" s="26"/>
      <c r="N150" s="45" t="e">
        <f>IF((B150)="State Income Qualified",M150*(VLOOKUP(L150,'RefNo Measure List'!$B$2:$J$60,9,FALSE)),"")</f>
        <v>#N/A</v>
      </c>
      <c r="O150" s="32"/>
      <c r="P150" s="47" t="b">
        <f t="shared" si="12"/>
        <v>0</v>
      </c>
      <c r="Q150" s="47" t="b">
        <f t="shared" si="13"/>
        <v>0</v>
      </c>
    </row>
    <row r="151" spans="1:17" x14ac:dyDescent="0.25">
      <c r="A151" s="36">
        <f t="shared" si="10"/>
        <v>150</v>
      </c>
      <c r="B151" s="37" t="s">
        <v>257</v>
      </c>
      <c r="C151" s="7"/>
      <c r="D151" s="7"/>
      <c r="E151" s="8"/>
      <c r="F151" s="36" t="str">
        <f t="shared" si="14"/>
        <v/>
      </c>
      <c r="G151" s="36" t="str">
        <f t="shared" si="11"/>
        <v/>
      </c>
      <c r="H151" s="39" t="str">
        <f>IF(ISERROR(VLOOKUP(L151,'RefNo Measure List'!$B$2:$E$60,2,FALSE)),"",VLOOKUP(L151,'RefNo Measure List'!$B$2:$E$60,2,FALSE))</f>
        <v/>
      </c>
      <c r="I151" s="42" t="str">
        <f>IF(ISERROR(VLOOKUP(K151,'RefNo Measure List'!$A$2:$E$60,5,FALSE)),"",VLOOKUP(K151,'RefNo Measure List'!$A$2:$E$60,5,FALSE))</f>
        <v/>
      </c>
      <c r="J151" s="15"/>
      <c r="K151" s="15"/>
      <c r="L151" s="44" t="str">
        <f>IF(ISERROR(VLOOKUP(K151,'RefNo Measure List'!$A$1:$E$60,2,FALSE)),"",VLOOKUP(K151,'RefNo Measure List'!$A$1:$C$60,2,FALSE))</f>
        <v/>
      </c>
      <c r="M151" s="26"/>
      <c r="N151" s="45" t="e">
        <f>IF((B151)="State Income Qualified",M151*(VLOOKUP(L151,'RefNo Measure List'!$B$2:$J$60,9,FALSE)),"")</f>
        <v>#N/A</v>
      </c>
      <c r="O151" s="32"/>
      <c r="P151" s="47" t="b">
        <f t="shared" si="12"/>
        <v>0</v>
      </c>
      <c r="Q151" s="47" t="b">
        <f t="shared" si="13"/>
        <v>0</v>
      </c>
    </row>
    <row r="152" spans="1:17" x14ac:dyDescent="0.25">
      <c r="A152" s="36">
        <f t="shared" si="10"/>
        <v>151</v>
      </c>
      <c r="B152" s="37" t="s">
        <v>257</v>
      </c>
      <c r="C152" s="7"/>
      <c r="D152" s="7"/>
      <c r="E152" s="8"/>
      <c r="F152" s="36" t="str">
        <f t="shared" si="14"/>
        <v/>
      </c>
      <c r="G152" s="36" t="str">
        <f t="shared" si="11"/>
        <v/>
      </c>
      <c r="H152" s="39" t="str">
        <f>IF(ISERROR(VLOOKUP(L152,'RefNo Measure List'!$B$2:$E$60,2,FALSE)),"",VLOOKUP(L152,'RefNo Measure List'!$B$2:$E$60,2,FALSE))</f>
        <v/>
      </c>
      <c r="I152" s="42" t="str">
        <f>IF(ISERROR(VLOOKUP(K152,'RefNo Measure List'!$A$2:$E$60,5,FALSE)),"",VLOOKUP(K152,'RefNo Measure List'!$A$2:$E$60,5,FALSE))</f>
        <v/>
      </c>
      <c r="J152" s="15"/>
      <c r="K152" s="15"/>
      <c r="L152" s="44" t="str">
        <f>IF(ISERROR(VLOOKUP(K152,'RefNo Measure List'!$A$1:$E$60,2,FALSE)),"",VLOOKUP(K152,'RefNo Measure List'!$A$1:$C$60,2,FALSE))</f>
        <v/>
      </c>
      <c r="M152" s="26"/>
      <c r="N152" s="45" t="e">
        <f>IF((B152)="State Income Qualified",M152*(VLOOKUP(L152,'RefNo Measure List'!$B$2:$J$60,9,FALSE)),"")</f>
        <v>#N/A</v>
      </c>
      <c r="O152" s="32"/>
      <c r="P152" s="47" t="b">
        <f t="shared" si="12"/>
        <v>0</v>
      </c>
      <c r="Q152" s="47" t="b">
        <f t="shared" si="13"/>
        <v>0</v>
      </c>
    </row>
    <row r="153" spans="1:17" x14ac:dyDescent="0.25">
      <c r="A153" s="36">
        <f t="shared" si="10"/>
        <v>152</v>
      </c>
      <c r="B153" s="37" t="s">
        <v>257</v>
      </c>
      <c r="C153" s="7"/>
      <c r="D153" s="7"/>
      <c r="E153" s="8"/>
      <c r="F153" s="36" t="str">
        <f t="shared" si="14"/>
        <v/>
      </c>
      <c r="G153" s="36" t="str">
        <f t="shared" si="11"/>
        <v/>
      </c>
      <c r="H153" s="39" t="str">
        <f>IF(ISERROR(VLOOKUP(L153,'RefNo Measure List'!$B$2:$E$60,2,FALSE)),"",VLOOKUP(L153,'RefNo Measure List'!$B$2:$E$60,2,FALSE))</f>
        <v/>
      </c>
      <c r="I153" s="42" t="str">
        <f>IF(ISERROR(VLOOKUP(K153,'RefNo Measure List'!$A$2:$E$60,5,FALSE)),"",VLOOKUP(K153,'RefNo Measure List'!$A$2:$E$60,5,FALSE))</f>
        <v/>
      </c>
      <c r="J153" s="15"/>
      <c r="K153" s="15"/>
      <c r="L153" s="44" t="str">
        <f>IF(ISERROR(VLOOKUP(K153,'RefNo Measure List'!$A$1:$E$60,2,FALSE)),"",VLOOKUP(K153,'RefNo Measure List'!$A$1:$C$60,2,FALSE))</f>
        <v/>
      </c>
      <c r="M153" s="26"/>
      <c r="N153" s="45" t="e">
        <f>IF((B153)="State Income Qualified",M153*(VLOOKUP(L153,'RefNo Measure List'!$B$2:$J$60,9,FALSE)),"")</f>
        <v>#N/A</v>
      </c>
      <c r="O153" s="32"/>
      <c r="P153" s="47" t="b">
        <f t="shared" si="12"/>
        <v>0</v>
      </c>
      <c r="Q153" s="47" t="b">
        <f t="shared" si="13"/>
        <v>0</v>
      </c>
    </row>
    <row r="154" spans="1:17" x14ac:dyDescent="0.25">
      <c r="A154" s="36">
        <f t="shared" si="10"/>
        <v>153</v>
      </c>
      <c r="B154" s="37" t="s">
        <v>257</v>
      </c>
      <c r="C154" s="7"/>
      <c r="D154" s="7"/>
      <c r="E154" s="8"/>
      <c r="F154" s="36" t="str">
        <f t="shared" si="14"/>
        <v/>
      </c>
      <c r="G154" s="36" t="str">
        <f t="shared" si="11"/>
        <v/>
      </c>
      <c r="H154" s="39" t="str">
        <f>IF(ISERROR(VLOOKUP(L154,'RefNo Measure List'!$B$2:$E$60,2,FALSE)),"",VLOOKUP(L154,'RefNo Measure List'!$B$2:$E$60,2,FALSE))</f>
        <v/>
      </c>
      <c r="I154" s="42" t="str">
        <f>IF(ISERROR(VLOOKUP(K154,'RefNo Measure List'!$A$2:$E$60,5,FALSE)),"",VLOOKUP(K154,'RefNo Measure List'!$A$2:$E$60,5,FALSE))</f>
        <v/>
      </c>
      <c r="J154" s="15"/>
      <c r="K154" s="15"/>
      <c r="L154" s="44" t="str">
        <f>IF(ISERROR(VLOOKUP(K154,'RefNo Measure List'!$A$1:$E$60,2,FALSE)),"",VLOOKUP(K154,'RefNo Measure List'!$A$1:$C$60,2,FALSE))</f>
        <v/>
      </c>
      <c r="M154" s="26"/>
      <c r="N154" s="45" t="e">
        <f>IF((B154)="State Income Qualified",M154*(VLOOKUP(L154,'RefNo Measure List'!$B$2:$J$60,9,FALSE)),"")</f>
        <v>#N/A</v>
      </c>
      <c r="O154" s="32"/>
      <c r="P154" s="47" t="b">
        <f t="shared" si="12"/>
        <v>0</v>
      </c>
      <c r="Q154" s="47" t="b">
        <f t="shared" si="13"/>
        <v>0</v>
      </c>
    </row>
    <row r="155" spans="1:17" x14ac:dyDescent="0.25">
      <c r="A155" s="36">
        <f t="shared" si="10"/>
        <v>154</v>
      </c>
      <c r="B155" s="37" t="s">
        <v>257</v>
      </c>
      <c r="C155" s="7"/>
      <c r="D155" s="7"/>
      <c r="E155" s="8"/>
      <c r="F155" s="36" t="str">
        <f t="shared" si="14"/>
        <v/>
      </c>
      <c r="G155" s="36" t="str">
        <f t="shared" si="11"/>
        <v/>
      </c>
      <c r="H155" s="39" t="str">
        <f>IF(ISERROR(VLOOKUP(L155,'RefNo Measure List'!$B$2:$E$60,2,FALSE)),"",VLOOKUP(L155,'RefNo Measure List'!$B$2:$E$60,2,FALSE))</f>
        <v/>
      </c>
      <c r="I155" s="42" t="str">
        <f>IF(ISERROR(VLOOKUP(K155,'RefNo Measure List'!$A$2:$E$60,5,FALSE)),"",VLOOKUP(K155,'RefNo Measure List'!$A$2:$E$60,5,FALSE))</f>
        <v/>
      </c>
      <c r="J155" s="15"/>
      <c r="K155" s="15"/>
      <c r="L155" s="44" t="str">
        <f>IF(ISERROR(VLOOKUP(K155,'RefNo Measure List'!$A$1:$E$60,2,FALSE)),"",VLOOKUP(K155,'RefNo Measure List'!$A$1:$C$60,2,FALSE))</f>
        <v/>
      </c>
      <c r="M155" s="26"/>
      <c r="N155" s="45" t="e">
        <f>IF((B155)="State Income Qualified",M155*(VLOOKUP(L155,'RefNo Measure List'!$B$2:$J$60,9,FALSE)),"")</f>
        <v>#N/A</v>
      </c>
      <c r="O155" s="32"/>
      <c r="P155" s="47" t="b">
        <f t="shared" si="12"/>
        <v>0</v>
      </c>
      <c r="Q155" s="47" t="b">
        <f t="shared" si="13"/>
        <v>0</v>
      </c>
    </row>
    <row r="156" spans="1:17" x14ac:dyDescent="0.25">
      <c r="A156" s="36">
        <f t="shared" si="10"/>
        <v>155</v>
      </c>
      <c r="B156" s="37" t="s">
        <v>257</v>
      </c>
      <c r="C156" s="7"/>
      <c r="D156" s="7"/>
      <c r="E156" s="8"/>
      <c r="F156" s="36" t="str">
        <f t="shared" si="14"/>
        <v/>
      </c>
      <c r="G156" s="36" t="str">
        <f t="shared" si="11"/>
        <v/>
      </c>
      <c r="H156" s="39" t="str">
        <f>IF(ISERROR(VLOOKUP(L156,'RefNo Measure List'!$B$2:$E$60,2,FALSE)),"",VLOOKUP(L156,'RefNo Measure List'!$B$2:$E$60,2,FALSE))</f>
        <v/>
      </c>
      <c r="I156" s="42" t="str">
        <f>IF(ISERROR(VLOOKUP(K156,'RefNo Measure List'!$A$2:$E$60,5,FALSE)),"",VLOOKUP(K156,'RefNo Measure List'!$A$2:$E$60,5,FALSE))</f>
        <v/>
      </c>
      <c r="J156" s="15"/>
      <c r="K156" s="15"/>
      <c r="L156" s="44" t="str">
        <f>IF(ISERROR(VLOOKUP(K156,'RefNo Measure List'!$A$1:$E$60,2,FALSE)),"",VLOOKUP(K156,'RefNo Measure List'!$A$1:$C$60,2,FALSE))</f>
        <v/>
      </c>
      <c r="M156" s="26"/>
      <c r="N156" s="45" t="e">
        <f>IF((B156)="State Income Qualified",M156*(VLOOKUP(L156,'RefNo Measure List'!$B$2:$J$60,9,FALSE)),"")</f>
        <v>#N/A</v>
      </c>
      <c r="O156" s="32"/>
      <c r="P156" s="47" t="b">
        <f t="shared" si="12"/>
        <v>0</v>
      </c>
      <c r="Q156" s="47" t="b">
        <f t="shared" si="13"/>
        <v>0</v>
      </c>
    </row>
    <row r="157" spans="1:17" x14ac:dyDescent="0.25">
      <c r="A157" s="36">
        <f t="shared" si="10"/>
        <v>156</v>
      </c>
      <c r="B157" s="37" t="s">
        <v>257</v>
      </c>
      <c r="C157" s="7"/>
      <c r="D157" s="7"/>
      <c r="E157" s="8"/>
      <c r="F157" s="36" t="str">
        <f t="shared" si="14"/>
        <v/>
      </c>
      <c r="G157" s="36" t="str">
        <f t="shared" si="11"/>
        <v/>
      </c>
      <c r="H157" s="39" t="str">
        <f>IF(ISERROR(VLOOKUP(L157,'RefNo Measure List'!$B$2:$E$60,2,FALSE)),"",VLOOKUP(L157,'RefNo Measure List'!$B$2:$E$60,2,FALSE))</f>
        <v/>
      </c>
      <c r="I157" s="42" t="str">
        <f>IF(ISERROR(VLOOKUP(K157,'RefNo Measure List'!$A$2:$E$60,5,FALSE)),"",VLOOKUP(K157,'RefNo Measure List'!$A$2:$E$60,5,FALSE))</f>
        <v/>
      </c>
      <c r="J157" s="15"/>
      <c r="K157" s="15"/>
      <c r="L157" s="44" t="str">
        <f>IF(ISERROR(VLOOKUP(K157,'RefNo Measure List'!$A$1:$E$60,2,FALSE)),"",VLOOKUP(K157,'RefNo Measure List'!$A$1:$C$60,2,FALSE))</f>
        <v/>
      </c>
      <c r="M157" s="26"/>
      <c r="N157" s="45" t="e">
        <f>IF((B157)="State Income Qualified",M157*(VLOOKUP(L157,'RefNo Measure List'!$B$2:$J$60,9,FALSE)),"")</f>
        <v>#N/A</v>
      </c>
      <c r="O157" s="32"/>
      <c r="P157" s="47" t="b">
        <f t="shared" si="12"/>
        <v>0</v>
      </c>
      <c r="Q157" s="47" t="b">
        <f t="shared" si="13"/>
        <v>0</v>
      </c>
    </row>
    <row r="158" spans="1:17" x14ac:dyDescent="0.25">
      <c r="A158" s="36">
        <f t="shared" si="10"/>
        <v>157</v>
      </c>
      <c r="B158" s="37" t="s">
        <v>257</v>
      </c>
      <c r="C158" s="7"/>
      <c r="D158" s="7"/>
      <c r="E158" s="8"/>
      <c r="F158" s="36" t="str">
        <f t="shared" si="14"/>
        <v/>
      </c>
      <c r="G158" s="36" t="str">
        <f t="shared" si="11"/>
        <v/>
      </c>
      <c r="H158" s="39" t="str">
        <f>IF(ISERROR(VLOOKUP(L158,'RefNo Measure List'!$B$2:$E$60,2,FALSE)),"",VLOOKUP(L158,'RefNo Measure List'!$B$2:$E$60,2,FALSE))</f>
        <v/>
      </c>
      <c r="I158" s="42" t="str">
        <f>IF(ISERROR(VLOOKUP(K158,'RefNo Measure List'!$A$2:$E$60,5,FALSE)),"",VLOOKUP(K158,'RefNo Measure List'!$A$2:$E$60,5,FALSE))</f>
        <v/>
      </c>
      <c r="J158" s="15"/>
      <c r="K158" s="15"/>
      <c r="L158" s="44" t="str">
        <f>IF(ISERROR(VLOOKUP(K158,'RefNo Measure List'!$A$1:$E$60,2,FALSE)),"",VLOOKUP(K158,'RefNo Measure List'!$A$1:$C$60,2,FALSE))</f>
        <v/>
      </c>
      <c r="M158" s="26"/>
      <c r="N158" s="45" t="e">
        <f>IF((B158)="State Income Qualified",M158*(VLOOKUP(L158,'RefNo Measure List'!$B$2:$J$60,9,FALSE)),"")</f>
        <v>#N/A</v>
      </c>
      <c r="O158" s="32"/>
      <c r="P158" s="47" t="b">
        <f t="shared" si="12"/>
        <v>0</v>
      </c>
      <c r="Q158" s="47" t="b">
        <f t="shared" si="13"/>
        <v>0</v>
      </c>
    </row>
    <row r="159" spans="1:17" x14ac:dyDescent="0.25">
      <c r="A159" s="36">
        <f t="shared" si="10"/>
        <v>158</v>
      </c>
      <c r="B159" s="37" t="s">
        <v>257</v>
      </c>
      <c r="C159" s="7"/>
      <c r="D159" s="7"/>
      <c r="E159" s="8"/>
      <c r="F159" s="36" t="str">
        <f t="shared" si="14"/>
        <v/>
      </c>
      <c r="G159" s="36" t="str">
        <f t="shared" si="11"/>
        <v/>
      </c>
      <c r="H159" s="39" t="str">
        <f>IF(ISERROR(VLOOKUP(L159,'RefNo Measure List'!$B$2:$E$60,2,FALSE)),"",VLOOKUP(L159,'RefNo Measure List'!$B$2:$E$60,2,FALSE))</f>
        <v/>
      </c>
      <c r="I159" s="42" t="str">
        <f>IF(ISERROR(VLOOKUP(K159,'RefNo Measure List'!$A$2:$E$60,5,FALSE)),"",VLOOKUP(K159,'RefNo Measure List'!$A$2:$E$60,5,FALSE))</f>
        <v/>
      </c>
      <c r="J159" s="15"/>
      <c r="K159" s="15"/>
      <c r="L159" s="44" t="str">
        <f>IF(ISERROR(VLOOKUP(K159,'RefNo Measure List'!$A$1:$E$60,2,FALSE)),"",VLOOKUP(K159,'RefNo Measure List'!$A$1:$C$60,2,FALSE))</f>
        <v/>
      </c>
      <c r="M159" s="26"/>
      <c r="N159" s="45" t="e">
        <f>IF((B159)="State Income Qualified",M159*(VLOOKUP(L159,'RefNo Measure List'!$B$2:$J$60,9,FALSE)),"")</f>
        <v>#N/A</v>
      </c>
      <c r="O159" s="32"/>
      <c r="P159" s="47" t="b">
        <f t="shared" si="12"/>
        <v>0</v>
      </c>
      <c r="Q159" s="47" t="b">
        <f t="shared" si="13"/>
        <v>0</v>
      </c>
    </row>
    <row r="160" spans="1:17" x14ac:dyDescent="0.25">
      <c r="A160" s="36">
        <f t="shared" si="10"/>
        <v>159</v>
      </c>
      <c r="B160" s="37" t="s">
        <v>257</v>
      </c>
      <c r="C160" s="7"/>
      <c r="D160" s="7"/>
      <c r="E160" s="8"/>
      <c r="F160" s="36" t="str">
        <f t="shared" si="14"/>
        <v/>
      </c>
      <c r="G160" s="36" t="str">
        <f t="shared" si="11"/>
        <v/>
      </c>
      <c r="H160" s="39" t="str">
        <f>IF(ISERROR(VLOOKUP(L160,'RefNo Measure List'!$B$2:$E$60,2,FALSE)),"",VLOOKUP(L160,'RefNo Measure List'!$B$2:$E$60,2,FALSE))</f>
        <v/>
      </c>
      <c r="I160" s="42" t="str">
        <f>IF(ISERROR(VLOOKUP(K160,'RefNo Measure List'!$A$2:$E$60,5,FALSE)),"",VLOOKUP(K160,'RefNo Measure List'!$A$2:$E$60,5,FALSE))</f>
        <v/>
      </c>
      <c r="J160" s="15"/>
      <c r="K160" s="15"/>
      <c r="L160" s="44" t="str">
        <f>IF(ISERROR(VLOOKUP(K160,'RefNo Measure List'!$A$1:$E$60,2,FALSE)),"",VLOOKUP(K160,'RefNo Measure List'!$A$1:$C$60,2,FALSE))</f>
        <v/>
      </c>
      <c r="M160" s="26"/>
      <c r="N160" s="45" t="e">
        <f>IF((B160)="State Income Qualified",M160*(VLOOKUP(L160,'RefNo Measure List'!$B$2:$J$60,9,FALSE)),"")</f>
        <v>#N/A</v>
      </c>
      <c r="O160" s="32"/>
      <c r="P160" s="47" t="b">
        <f t="shared" si="12"/>
        <v>0</v>
      </c>
      <c r="Q160" s="47" t="b">
        <f t="shared" si="13"/>
        <v>0</v>
      </c>
    </row>
    <row r="161" spans="1:17" x14ac:dyDescent="0.25">
      <c r="A161" s="36">
        <f t="shared" si="10"/>
        <v>160</v>
      </c>
      <c r="B161" s="37" t="s">
        <v>257</v>
      </c>
      <c r="C161" s="7"/>
      <c r="D161" s="7"/>
      <c r="E161" s="8"/>
      <c r="F161" s="36" t="str">
        <f t="shared" si="14"/>
        <v/>
      </c>
      <c r="G161" s="36" t="str">
        <f t="shared" si="11"/>
        <v/>
      </c>
      <c r="H161" s="39" t="str">
        <f>IF(ISERROR(VLOOKUP(L161,'RefNo Measure List'!$B$2:$E$60,2,FALSE)),"",VLOOKUP(L161,'RefNo Measure List'!$B$2:$E$60,2,FALSE))</f>
        <v/>
      </c>
      <c r="I161" s="42" t="str">
        <f>IF(ISERROR(VLOOKUP(K161,'RefNo Measure List'!$A$2:$E$60,5,FALSE)),"",VLOOKUP(K161,'RefNo Measure List'!$A$2:$E$60,5,FALSE))</f>
        <v/>
      </c>
      <c r="J161" s="15"/>
      <c r="K161" s="15"/>
      <c r="L161" s="44" t="str">
        <f>IF(ISERROR(VLOOKUP(K161,'RefNo Measure List'!$A$1:$E$60,2,FALSE)),"",VLOOKUP(K161,'RefNo Measure List'!$A$1:$C$60,2,FALSE))</f>
        <v/>
      </c>
      <c r="M161" s="26"/>
      <c r="N161" s="45" t="e">
        <f>IF((B161)="State Income Qualified",M161*(VLOOKUP(L161,'RefNo Measure List'!$B$2:$J$60,9,FALSE)),"")</f>
        <v>#N/A</v>
      </c>
      <c r="O161" s="32"/>
      <c r="P161" s="47" t="b">
        <f t="shared" si="12"/>
        <v>0</v>
      </c>
      <c r="Q161" s="47" t="b">
        <f t="shared" si="13"/>
        <v>0</v>
      </c>
    </row>
    <row r="162" spans="1:17" x14ac:dyDescent="0.25">
      <c r="A162" s="36">
        <f t="shared" si="10"/>
        <v>161</v>
      </c>
      <c r="B162" s="37" t="s">
        <v>257</v>
      </c>
      <c r="C162" s="7"/>
      <c r="D162" s="7"/>
      <c r="E162" s="8"/>
      <c r="F162" s="36" t="str">
        <f t="shared" si="14"/>
        <v/>
      </c>
      <c r="G162" s="36" t="str">
        <f t="shared" si="11"/>
        <v/>
      </c>
      <c r="H162" s="39" t="str">
        <f>IF(ISERROR(VLOOKUP(L162,'RefNo Measure List'!$B$2:$E$60,2,FALSE)),"",VLOOKUP(L162,'RefNo Measure List'!$B$2:$E$60,2,FALSE))</f>
        <v/>
      </c>
      <c r="I162" s="42" t="str">
        <f>IF(ISERROR(VLOOKUP(K162,'RefNo Measure List'!$A$2:$E$60,5,FALSE)),"",VLOOKUP(K162,'RefNo Measure List'!$A$2:$E$60,5,FALSE))</f>
        <v/>
      </c>
      <c r="J162" s="15"/>
      <c r="K162" s="15"/>
      <c r="L162" s="44" t="str">
        <f>IF(ISERROR(VLOOKUP(K162,'RefNo Measure List'!$A$1:$E$60,2,FALSE)),"",VLOOKUP(K162,'RefNo Measure List'!$A$1:$C$60,2,FALSE))</f>
        <v/>
      </c>
      <c r="M162" s="26"/>
      <c r="N162" s="45" t="e">
        <f>IF((B162)="State Income Qualified",M162*(VLOOKUP(L162,'RefNo Measure List'!$B$2:$J$60,9,FALSE)),"")</f>
        <v>#N/A</v>
      </c>
      <c r="O162" s="32"/>
      <c r="P162" s="47" t="b">
        <f t="shared" si="12"/>
        <v>0</v>
      </c>
      <c r="Q162" s="47" t="b">
        <f t="shared" si="13"/>
        <v>0</v>
      </c>
    </row>
    <row r="163" spans="1:17" x14ac:dyDescent="0.25">
      <c r="A163" s="36">
        <f t="shared" si="10"/>
        <v>162</v>
      </c>
      <c r="B163" s="37" t="s">
        <v>257</v>
      </c>
      <c r="C163" s="7"/>
      <c r="D163" s="7"/>
      <c r="E163" s="8"/>
      <c r="F163" s="36" t="str">
        <f t="shared" si="14"/>
        <v/>
      </c>
      <c r="G163" s="36" t="str">
        <f t="shared" si="11"/>
        <v/>
      </c>
      <c r="H163" s="39" t="str">
        <f>IF(ISERROR(VLOOKUP(L163,'RefNo Measure List'!$B$2:$E$60,2,FALSE)),"",VLOOKUP(L163,'RefNo Measure List'!$B$2:$E$60,2,FALSE))</f>
        <v/>
      </c>
      <c r="I163" s="42" t="str">
        <f>IF(ISERROR(VLOOKUP(K163,'RefNo Measure List'!$A$2:$E$60,5,FALSE)),"",VLOOKUP(K163,'RefNo Measure List'!$A$2:$E$60,5,FALSE))</f>
        <v/>
      </c>
      <c r="J163" s="15"/>
      <c r="K163" s="15"/>
      <c r="L163" s="44" t="str">
        <f>IF(ISERROR(VLOOKUP(K163,'RefNo Measure List'!$A$1:$E$60,2,FALSE)),"",VLOOKUP(K163,'RefNo Measure List'!$A$1:$C$60,2,FALSE))</f>
        <v/>
      </c>
      <c r="M163" s="26"/>
      <c r="N163" s="45" t="e">
        <f>IF((B163)="State Income Qualified",M163*(VLOOKUP(L163,'RefNo Measure List'!$B$2:$J$60,9,FALSE)),"")</f>
        <v>#N/A</v>
      </c>
      <c r="O163" s="32"/>
      <c r="P163" s="47" t="b">
        <f t="shared" si="12"/>
        <v>0</v>
      </c>
      <c r="Q163" s="47" t="b">
        <f t="shared" si="13"/>
        <v>0</v>
      </c>
    </row>
    <row r="164" spans="1:17" x14ac:dyDescent="0.25">
      <c r="A164" s="36">
        <f t="shared" si="10"/>
        <v>163</v>
      </c>
      <c r="B164" s="37" t="s">
        <v>257</v>
      </c>
      <c r="C164" s="7"/>
      <c r="D164" s="7"/>
      <c r="E164" s="8"/>
      <c r="F164" s="36" t="str">
        <f t="shared" si="14"/>
        <v/>
      </c>
      <c r="G164" s="36" t="str">
        <f t="shared" si="11"/>
        <v/>
      </c>
      <c r="H164" s="39" t="str">
        <f>IF(ISERROR(VLOOKUP(L164,'RefNo Measure List'!$B$2:$E$60,2,FALSE)),"",VLOOKUP(L164,'RefNo Measure List'!$B$2:$E$60,2,FALSE))</f>
        <v/>
      </c>
      <c r="I164" s="42" t="str">
        <f>IF(ISERROR(VLOOKUP(K164,'RefNo Measure List'!$A$2:$E$60,5,FALSE)),"",VLOOKUP(K164,'RefNo Measure List'!$A$2:$E$60,5,FALSE))</f>
        <v/>
      </c>
      <c r="J164" s="15"/>
      <c r="K164" s="15"/>
      <c r="L164" s="44" t="str">
        <f>IF(ISERROR(VLOOKUP(K164,'RefNo Measure List'!$A$1:$E$60,2,FALSE)),"",VLOOKUP(K164,'RefNo Measure List'!$A$1:$C$60,2,FALSE))</f>
        <v/>
      </c>
      <c r="M164" s="26"/>
      <c r="N164" s="45" t="e">
        <f>IF((B164)="State Income Qualified",M164*(VLOOKUP(L164,'RefNo Measure List'!$B$2:$J$60,9,FALSE)),"")</f>
        <v>#N/A</v>
      </c>
      <c r="O164" s="32"/>
      <c r="P164" s="47" t="b">
        <f t="shared" si="12"/>
        <v>0</v>
      </c>
      <c r="Q164" s="47" t="b">
        <f t="shared" si="13"/>
        <v>0</v>
      </c>
    </row>
    <row r="165" spans="1:17" x14ac:dyDescent="0.25">
      <c r="A165" s="36">
        <f t="shared" si="10"/>
        <v>164</v>
      </c>
      <c r="B165" s="37" t="s">
        <v>257</v>
      </c>
      <c r="C165" s="7"/>
      <c r="D165" s="7"/>
      <c r="E165" s="8"/>
      <c r="F165" s="36" t="str">
        <f t="shared" si="14"/>
        <v/>
      </c>
      <c r="G165" s="36" t="str">
        <f t="shared" si="11"/>
        <v/>
      </c>
      <c r="H165" s="39" t="str">
        <f>IF(ISERROR(VLOOKUP(L165,'RefNo Measure List'!$B$2:$E$60,2,FALSE)),"",VLOOKUP(L165,'RefNo Measure List'!$B$2:$E$60,2,FALSE))</f>
        <v/>
      </c>
      <c r="I165" s="42" t="str">
        <f>IF(ISERROR(VLOOKUP(K165,'RefNo Measure List'!$A$2:$E$60,5,FALSE)),"",VLOOKUP(K165,'RefNo Measure List'!$A$2:$E$60,5,FALSE))</f>
        <v/>
      </c>
      <c r="J165" s="15"/>
      <c r="K165" s="15"/>
      <c r="L165" s="44" t="str">
        <f>IF(ISERROR(VLOOKUP(K165,'RefNo Measure List'!$A$1:$E$60,2,FALSE)),"",VLOOKUP(K165,'RefNo Measure List'!$A$1:$C$60,2,FALSE))</f>
        <v/>
      </c>
      <c r="M165" s="26"/>
      <c r="N165" s="45" t="e">
        <f>IF((B165)="State Income Qualified",M165*(VLOOKUP(L165,'RefNo Measure List'!$B$2:$J$60,9,FALSE)),"")</f>
        <v>#N/A</v>
      </c>
      <c r="O165" s="32"/>
      <c r="P165" s="47" t="b">
        <f t="shared" si="12"/>
        <v>0</v>
      </c>
      <c r="Q165" s="47" t="b">
        <f t="shared" si="13"/>
        <v>0</v>
      </c>
    </row>
    <row r="166" spans="1:17" x14ac:dyDescent="0.25">
      <c r="A166" s="36">
        <f t="shared" si="10"/>
        <v>165</v>
      </c>
      <c r="B166" s="37" t="s">
        <v>257</v>
      </c>
      <c r="C166" s="7"/>
      <c r="D166" s="7"/>
      <c r="E166" s="8"/>
      <c r="F166" s="36" t="str">
        <f t="shared" si="14"/>
        <v/>
      </c>
      <c r="G166" s="36" t="str">
        <f t="shared" si="11"/>
        <v/>
      </c>
      <c r="H166" s="39" t="str">
        <f>IF(ISERROR(VLOOKUP(L166,'RefNo Measure List'!$B$2:$E$60,2,FALSE)),"",VLOOKUP(L166,'RefNo Measure List'!$B$2:$E$60,2,FALSE))</f>
        <v/>
      </c>
      <c r="I166" s="42" t="str">
        <f>IF(ISERROR(VLOOKUP(K166,'RefNo Measure List'!$A$2:$E$60,5,FALSE)),"",VLOOKUP(K166,'RefNo Measure List'!$A$2:$E$60,5,FALSE))</f>
        <v/>
      </c>
      <c r="J166" s="15"/>
      <c r="K166" s="15"/>
      <c r="L166" s="44" t="str">
        <f>IF(ISERROR(VLOOKUP(K166,'RefNo Measure List'!$A$1:$E$60,2,FALSE)),"",VLOOKUP(K166,'RefNo Measure List'!$A$1:$C$60,2,FALSE))</f>
        <v/>
      </c>
      <c r="M166" s="26"/>
      <c r="N166" s="45" t="e">
        <f>IF((B166)="State Income Qualified",M166*(VLOOKUP(L166,'RefNo Measure List'!$B$2:$J$60,9,FALSE)),"")</f>
        <v>#N/A</v>
      </c>
      <c r="O166" s="32"/>
      <c r="P166" s="47" t="b">
        <f t="shared" si="12"/>
        <v>0</v>
      </c>
      <c r="Q166" s="47" t="b">
        <f t="shared" si="13"/>
        <v>0</v>
      </c>
    </row>
    <row r="167" spans="1:17" x14ac:dyDescent="0.25">
      <c r="A167" s="36">
        <f t="shared" si="10"/>
        <v>166</v>
      </c>
      <c r="B167" s="37" t="s">
        <v>257</v>
      </c>
      <c r="C167" s="7"/>
      <c r="D167" s="7"/>
      <c r="E167" s="8"/>
      <c r="F167" s="36" t="str">
        <f t="shared" si="14"/>
        <v/>
      </c>
      <c r="G167" s="36" t="str">
        <f t="shared" si="11"/>
        <v/>
      </c>
      <c r="H167" s="39" t="str">
        <f>IF(ISERROR(VLOOKUP(L167,'RefNo Measure List'!$B$2:$E$60,2,FALSE)),"",VLOOKUP(L167,'RefNo Measure List'!$B$2:$E$60,2,FALSE))</f>
        <v/>
      </c>
      <c r="I167" s="42" t="str">
        <f>IF(ISERROR(VLOOKUP(K167,'RefNo Measure List'!$A$2:$E$60,5,FALSE)),"",VLOOKUP(K167,'RefNo Measure List'!$A$2:$E$60,5,FALSE))</f>
        <v/>
      </c>
      <c r="J167" s="15"/>
      <c r="K167" s="15"/>
      <c r="L167" s="44" t="str">
        <f>IF(ISERROR(VLOOKUP(K167,'RefNo Measure List'!$A$1:$E$60,2,FALSE)),"",VLOOKUP(K167,'RefNo Measure List'!$A$1:$C$60,2,FALSE))</f>
        <v/>
      </c>
      <c r="M167" s="26"/>
      <c r="N167" s="45" t="e">
        <f>IF((B167)="State Income Qualified",M167*(VLOOKUP(L167,'RefNo Measure List'!$B$2:$J$60,9,FALSE)),"")</f>
        <v>#N/A</v>
      </c>
      <c r="O167" s="32"/>
      <c r="P167" s="47" t="b">
        <f t="shared" si="12"/>
        <v>0</v>
      </c>
      <c r="Q167" s="47" t="b">
        <f t="shared" si="13"/>
        <v>0</v>
      </c>
    </row>
    <row r="168" spans="1:17" x14ac:dyDescent="0.25">
      <c r="A168" s="36">
        <f t="shared" si="10"/>
        <v>167</v>
      </c>
      <c r="B168" s="37" t="s">
        <v>257</v>
      </c>
      <c r="C168" s="7"/>
      <c r="D168" s="7"/>
      <c r="E168" s="8"/>
      <c r="F168" s="36" t="str">
        <f t="shared" si="14"/>
        <v/>
      </c>
      <c r="G168" s="36" t="str">
        <f t="shared" si="11"/>
        <v/>
      </c>
      <c r="H168" s="39" t="str">
        <f>IF(ISERROR(VLOOKUP(L168,'RefNo Measure List'!$B$2:$E$60,2,FALSE)),"",VLOOKUP(L168,'RefNo Measure List'!$B$2:$E$60,2,FALSE))</f>
        <v/>
      </c>
      <c r="I168" s="42" t="str">
        <f>IF(ISERROR(VLOOKUP(K168,'RefNo Measure List'!$A$2:$E$60,5,FALSE)),"",VLOOKUP(K168,'RefNo Measure List'!$A$2:$E$60,5,FALSE))</f>
        <v/>
      </c>
      <c r="J168" s="15"/>
      <c r="K168" s="15"/>
      <c r="L168" s="44" t="str">
        <f>IF(ISERROR(VLOOKUP(K168,'RefNo Measure List'!$A$1:$E$60,2,FALSE)),"",VLOOKUP(K168,'RefNo Measure List'!$A$1:$C$60,2,FALSE))</f>
        <v/>
      </c>
      <c r="M168" s="26"/>
      <c r="N168" s="45" t="e">
        <f>IF((B168)="State Income Qualified",M168*(VLOOKUP(L168,'RefNo Measure List'!$B$2:$J$60,9,FALSE)),"")</f>
        <v>#N/A</v>
      </c>
      <c r="O168" s="32"/>
      <c r="P168" s="47" t="b">
        <f t="shared" si="12"/>
        <v>0</v>
      </c>
      <c r="Q168" s="47" t="b">
        <f t="shared" si="13"/>
        <v>0</v>
      </c>
    </row>
    <row r="169" spans="1:17" x14ac:dyDescent="0.25">
      <c r="A169" s="36">
        <f t="shared" si="10"/>
        <v>168</v>
      </c>
      <c r="B169" s="37" t="s">
        <v>257</v>
      </c>
      <c r="C169" s="7"/>
      <c r="D169" s="7"/>
      <c r="E169" s="8"/>
      <c r="F169" s="36" t="str">
        <f t="shared" si="14"/>
        <v/>
      </c>
      <c r="G169" s="36" t="str">
        <f t="shared" si="11"/>
        <v/>
      </c>
      <c r="H169" s="39" t="str">
        <f>IF(ISERROR(VLOOKUP(L169,'RefNo Measure List'!$B$2:$E$60,2,FALSE)),"",VLOOKUP(L169,'RefNo Measure List'!$B$2:$E$60,2,FALSE))</f>
        <v/>
      </c>
      <c r="I169" s="42" t="str">
        <f>IF(ISERROR(VLOOKUP(K169,'RefNo Measure List'!$A$2:$E$60,5,FALSE)),"",VLOOKUP(K169,'RefNo Measure List'!$A$2:$E$60,5,FALSE))</f>
        <v/>
      </c>
      <c r="J169" s="15"/>
      <c r="K169" s="15"/>
      <c r="L169" s="44" t="str">
        <f>IF(ISERROR(VLOOKUP(K169,'RefNo Measure List'!$A$1:$E$60,2,FALSE)),"",VLOOKUP(K169,'RefNo Measure List'!$A$1:$C$60,2,FALSE))</f>
        <v/>
      </c>
      <c r="M169" s="26"/>
      <c r="N169" s="45" t="e">
        <f>IF((B169)="State Income Qualified",M169*(VLOOKUP(L169,'RefNo Measure List'!$B$2:$J$60,9,FALSE)),"")</f>
        <v>#N/A</v>
      </c>
      <c r="O169" s="32"/>
      <c r="P169" s="47" t="b">
        <f t="shared" si="12"/>
        <v>0</v>
      </c>
      <c r="Q169" s="47" t="b">
        <f t="shared" si="13"/>
        <v>0</v>
      </c>
    </row>
    <row r="170" spans="1:17" x14ac:dyDescent="0.25">
      <c r="A170" s="36">
        <f t="shared" si="10"/>
        <v>169</v>
      </c>
      <c r="B170" s="37" t="s">
        <v>257</v>
      </c>
      <c r="C170" s="7"/>
      <c r="D170" s="7"/>
      <c r="E170" s="8"/>
      <c r="F170" s="36" t="str">
        <f t="shared" si="14"/>
        <v/>
      </c>
      <c r="G170" s="36" t="str">
        <f t="shared" si="11"/>
        <v/>
      </c>
      <c r="H170" s="39" t="str">
        <f>IF(ISERROR(VLOOKUP(L170,'RefNo Measure List'!$B$2:$E$60,2,FALSE)),"",VLOOKUP(L170,'RefNo Measure List'!$B$2:$E$60,2,FALSE))</f>
        <v/>
      </c>
      <c r="I170" s="42" t="str">
        <f>IF(ISERROR(VLOOKUP(K170,'RefNo Measure List'!$A$2:$E$60,5,FALSE)),"",VLOOKUP(K170,'RefNo Measure List'!$A$2:$E$60,5,FALSE))</f>
        <v/>
      </c>
      <c r="J170" s="15"/>
      <c r="K170" s="15"/>
      <c r="L170" s="44" t="str">
        <f>IF(ISERROR(VLOOKUP(K170,'RefNo Measure List'!$A$1:$E$60,2,FALSE)),"",VLOOKUP(K170,'RefNo Measure List'!$A$1:$C$60,2,FALSE))</f>
        <v/>
      </c>
      <c r="M170" s="26"/>
      <c r="N170" s="45" t="e">
        <f>IF((B170)="State Income Qualified",M170*(VLOOKUP(L170,'RefNo Measure List'!$B$2:$J$60,9,FALSE)),"")</f>
        <v>#N/A</v>
      </c>
      <c r="O170" s="32"/>
      <c r="P170" s="47" t="b">
        <f t="shared" si="12"/>
        <v>0</v>
      </c>
      <c r="Q170" s="47" t="b">
        <f t="shared" si="13"/>
        <v>0</v>
      </c>
    </row>
    <row r="171" spans="1:17" x14ac:dyDescent="0.25">
      <c r="A171" s="36">
        <f t="shared" si="10"/>
        <v>170</v>
      </c>
      <c r="B171" s="37" t="s">
        <v>257</v>
      </c>
      <c r="C171" s="7"/>
      <c r="D171" s="7"/>
      <c r="E171" s="8"/>
      <c r="F171" s="36" t="str">
        <f t="shared" si="14"/>
        <v/>
      </c>
      <c r="G171" s="36" t="str">
        <f t="shared" si="11"/>
        <v/>
      </c>
      <c r="H171" s="39" t="str">
        <f>IF(ISERROR(VLOOKUP(L171,'RefNo Measure List'!$B$2:$E$60,2,FALSE)),"",VLOOKUP(L171,'RefNo Measure List'!$B$2:$E$60,2,FALSE))</f>
        <v/>
      </c>
      <c r="I171" s="42" t="str">
        <f>IF(ISERROR(VLOOKUP(K171,'RefNo Measure List'!$A$2:$E$60,5,FALSE)),"",VLOOKUP(K171,'RefNo Measure List'!$A$2:$E$60,5,FALSE))</f>
        <v/>
      </c>
      <c r="J171" s="15"/>
      <c r="K171" s="15"/>
      <c r="L171" s="44" t="str">
        <f>IF(ISERROR(VLOOKUP(K171,'RefNo Measure List'!$A$1:$E$60,2,FALSE)),"",VLOOKUP(K171,'RefNo Measure List'!$A$1:$C$60,2,FALSE))</f>
        <v/>
      </c>
      <c r="M171" s="26"/>
      <c r="N171" s="45" t="e">
        <f>IF((B171)="State Income Qualified",M171*(VLOOKUP(L171,'RefNo Measure List'!$B$2:$J$60,9,FALSE)),"")</f>
        <v>#N/A</v>
      </c>
      <c r="O171" s="32"/>
      <c r="P171" s="47" t="b">
        <f t="shared" si="12"/>
        <v>0</v>
      </c>
      <c r="Q171" s="47" t="b">
        <f t="shared" si="13"/>
        <v>0</v>
      </c>
    </row>
    <row r="172" spans="1:17" x14ac:dyDescent="0.25">
      <c r="A172" s="36">
        <f t="shared" si="10"/>
        <v>171</v>
      </c>
      <c r="B172" s="37" t="s">
        <v>257</v>
      </c>
      <c r="C172" s="7"/>
      <c r="D172" s="7"/>
      <c r="E172" s="8"/>
      <c r="F172" s="36" t="str">
        <f t="shared" si="14"/>
        <v/>
      </c>
      <c r="G172" s="36" t="str">
        <f t="shared" si="11"/>
        <v/>
      </c>
      <c r="H172" s="39" t="str">
        <f>IF(ISERROR(VLOOKUP(L172,'RefNo Measure List'!$B$2:$E$60,2,FALSE)),"",VLOOKUP(L172,'RefNo Measure List'!$B$2:$E$60,2,FALSE))</f>
        <v/>
      </c>
      <c r="I172" s="42" t="str">
        <f>IF(ISERROR(VLOOKUP(K172,'RefNo Measure List'!$A$2:$E$60,5,FALSE)),"",VLOOKUP(K172,'RefNo Measure List'!$A$2:$E$60,5,FALSE))</f>
        <v/>
      </c>
      <c r="J172" s="15"/>
      <c r="K172" s="15"/>
      <c r="L172" s="44" t="str">
        <f>IF(ISERROR(VLOOKUP(K172,'RefNo Measure List'!$A$1:$E$60,2,FALSE)),"",VLOOKUP(K172,'RefNo Measure List'!$A$1:$C$60,2,FALSE))</f>
        <v/>
      </c>
      <c r="M172" s="26"/>
      <c r="N172" s="45" t="e">
        <f>IF((B172)="State Income Qualified",M172*(VLOOKUP(L172,'RefNo Measure List'!$B$2:$J$60,9,FALSE)),"")</f>
        <v>#N/A</v>
      </c>
      <c r="O172" s="32"/>
      <c r="P172" s="47" t="b">
        <f t="shared" si="12"/>
        <v>0</v>
      </c>
      <c r="Q172" s="47" t="b">
        <f t="shared" si="13"/>
        <v>0</v>
      </c>
    </row>
    <row r="173" spans="1:17" x14ac:dyDescent="0.25">
      <c r="A173" s="36">
        <f t="shared" si="10"/>
        <v>172</v>
      </c>
      <c r="B173" s="37" t="s">
        <v>257</v>
      </c>
      <c r="C173" s="7"/>
      <c r="D173" s="7"/>
      <c r="E173" s="8"/>
      <c r="F173" s="36" t="str">
        <f t="shared" si="14"/>
        <v/>
      </c>
      <c r="G173" s="36" t="str">
        <f t="shared" si="11"/>
        <v/>
      </c>
      <c r="H173" s="39" t="str">
        <f>IF(ISERROR(VLOOKUP(L173,'RefNo Measure List'!$B$2:$E$60,2,FALSE)),"",VLOOKUP(L173,'RefNo Measure List'!$B$2:$E$60,2,FALSE))</f>
        <v/>
      </c>
      <c r="I173" s="42" t="str">
        <f>IF(ISERROR(VLOOKUP(K173,'RefNo Measure List'!$A$2:$E$60,5,FALSE)),"",VLOOKUP(K173,'RefNo Measure List'!$A$2:$E$60,5,FALSE))</f>
        <v/>
      </c>
      <c r="J173" s="15"/>
      <c r="K173" s="15"/>
      <c r="L173" s="44" t="str">
        <f>IF(ISERROR(VLOOKUP(K173,'RefNo Measure List'!$A$1:$E$60,2,FALSE)),"",VLOOKUP(K173,'RefNo Measure List'!$A$1:$C$60,2,FALSE))</f>
        <v/>
      </c>
      <c r="M173" s="26"/>
      <c r="N173" s="45" t="e">
        <f>IF((B173)="State Income Qualified",M173*(VLOOKUP(L173,'RefNo Measure List'!$B$2:$J$60,9,FALSE)),"")</f>
        <v>#N/A</v>
      </c>
      <c r="O173" s="32"/>
      <c r="P173" s="47" t="b">
        <f t="shared" si="12"/>
        <v>0</v>
      </c>
      <c r="Q173" s="47" t="b">
        <f t="shared" si="13"/>
        <v>0</v>
      </c>
    </row>
    <row r="174" spans="1:17" x14ac:dyDescent="0.25">
      <c r="A174" s="36">
        <f t="shared" si="10"/>
        <v>173</v>
      </c>
      <c r="B174" s="37" t="s">
        <v>257</v>
      </c>
      <c r="C174" s="7"/>
      <c r="D174" s="7"/>
      <c r="E174" s="8"/>
      <c r="F174" s="36" t="str">
        <f t="shared" si="14"/>
        <v/>
      </c>
      <c r="G174" s="36" t="str">
        <f t="shared" si="11"/>
        <v/>
      </c>
      <c r="H174" s="39" t="str">
        <f>IF(ISERROR(VLOOKUP(L174,'RefNo Measure List'!$B$2:$E$60,2,FALSE)),"",VLOOKUP(L174,'RefNo Measure List'!$B$2:$E$60,2,FALSE))</f>
        <v/>
      </c>
      <c r="I174" s="42" t="str">
        <f>IF(ISERROR(VLOOKUP(K174,'RefNo Measure List'!$A$2:$E$60,5,FALSE)),"",VLOOKUP(K174,'RefNo Measure List'!$A$2:$E$60,5,FALSE))</f>
        <v/>
      </c>
      <c r="J174" s="15"/>
      <c r="K174" s="15"/>
      <c r="L174" s="44" t="str">
        <f>IF(ISERROR(VLOOKUP(K174,'RefNo Measure List'!$A$1:$E$60,2,FALSE)),"",VLOOKUP(K174,'RefNo Measure List'!$A$1:$C$60,2,FALSE))</f>
        <v/>
      </c>
      <c r="M174" s="26"/>
      <c r="N174" s="45" t="e">
        <f>IF((B174)="State Income Qualified",M174*(VLOOKUP(L174,'RefNo Measure List'!$B$2:$J$60,9,FALSE)),"")</f>
        <v>#N/A</v>
      </c>
      <c r="O174" s="32"/>
      <c r="P174" s="47" t="b">
        <f t="shared" si="12"/>
        <v>0</v>
      </c>
      <c r="Q174" s="47" t="b">
        <f t="shared" si="13"/>
        <v>0</v>
      </c>
    </row>
    <row r="175" spans="1:17" x14ac:dyDescent="0.25">
      <c r="A175" s="36">
        <f t="shared" si="10"/>
        <v>174</v>
      </c>
      <c r="B175" s="37" t="s">
        <v>257</v>
      </c>
      <c r="C175" s="7"/>
      <c r="D175" s="7"/>
      <c r="E175" s="8"/>
      <c r="F175" s="36" t="str">
        <f t="shared" si="14"/>
        <v/>
      </c>
      <c r="G175" s="36" t="str">
        <f t="shared" si="11"/>
        <v/>
      </c>
      <c r="H175" s="39" t="str">
        <f>IF(ISERROR(VLOOKUP(L175,'RefNo Measure List'!$B$2:$E$60,2,FALSE)),"",VLOOKUP(L175,'RefNo Measure List'!$B$2:$E$60,2,FALSE))</f>
        <v/>
      </c>
      <c r="I175" s="42" t="str">
        <f>IF(ISERROR(VLOOKUP(K175,'RefNo Measure List'!$A$2:$E$60,5,FALSE)),"",VLOOKUP(K175,'RefNo Measure List'!$A$2:$E$60,5,FALSE))</f>
        <v/>
      </c>
      <c r="J175" s="15"/>
      <c r="K175" s="15"/>
      <c r="L175" s="44" t="str">
        <f>IF(ISERROR(VLOOKUP(K175,'RefNo Measure List'!$A$1:$E$60,2,FALSE)),"",VLOOKUP(K175,'RefNo Measure List'!$A$1:$C$60,2,FALSE))</f>
        <v/>
      </c>
      <c r="M175" s="26"/>
      <c r="N175" s="45" t="e">
        <f>IF((B175)="State Income Qualified",M175*(VLOOKUP(L175,'RefNo Measure List'!$B$2:$J$60,9,FALSE)),"")</f>
        <v>#N/A</v>
      </c>
      <c r="O175" s="32"/>
      <c r="P175" s="47" t="b">
        <f t="shared" si="12"/>
        <v>0</v>
      </c>
      <c r="Q175" s="47" t="b">
        <f t="shared" si="13"/>
        <v>0</v>
      </c>
    </row>
    <row r="176" spans="1:17" x14ac:dyDescent="0.25">
      <c r="A176" s="36">
        <f t="shared" si="10"/>
        <v>175</v>
      </c>
      <c r="B176" s="37" t="s">
        <v>257</v>
      </c>
      <c r="C176" s="7"/>
      <c r="D176" s="7"/>
      <c r="E176" s="8"/>
      <c r="F176" s="36" t="str">
        <f t="shared" si="14"/>
        <v/>
      </c>
      <c r="G176" s="36" t="str">
        <f t="shared" si="11"/>
        <v/>
      </c>
      <c r="H176" s="39" t="str">
        <f>IF(ISERROR(VLOOKUP(L176,'RefNo Measure List'!$B$2:$E$60,2,FALSE)),"",VLOOKUP(L176,'RefNo Measure List'!$B$2:$E$60,2,FALSE))</f>
        <v/>
      </c>
      <c r="I176" s="42" t="str">
        <f>IF(ISERROR(VLOOKUP(K176,'RefNo Measure List'!$A$2:$E$60,5,FALSE)),"",VLOOKUP(K176,'RefNo Measure List'!$A$2:$E$60,5,FALSE))</f>
        <v/>
      </c>
      <c r="J176" s="15"/>
      <c r="K176" s="15"/>
      <c r="L176" s="44" t="str">
        <f>IF(ISERROR(VLOOKUP(K176,'RefNo Measure List'!$A$1:$E$60,2,FALSE)),"",VLOOKUP(K176,'RefNo Measure List'!$A$1:$C$60,2,FALSE))</f>
        <v/>
      </c>
      <c r="M176" s="26"/>
      <c r="N176" s="45" t="e">
        <f>IF((B176)="State Income Qualified",M176*(VLOOKUP(L176,'RefNo Measure List'!$B$2:$J$60,9,FALSE)),"")</f>
        <v>#N/A</v>
      </c>
      <c r="O176" s="32"/>
      <c r="P176" s="47" t="b">
        <f t="shared" si="12"/>
        <v>0</v>
      </c>
      <c r="Q176" s="47" t="b">
        <f t="shared" si="13"/>
        <v>0</v>
      </c>
    </row>
    <row r="177" spans="1:17" x14ac:dyDescent="0.25">
      <c r="A177" s="36">
        <f t="shared" si="10"/>
        <v>176</v>
      </c>
      <c r="B177" s="37" t="s">
        <v>257</v>
      </c>
      <c r="C177" s="7"/>
      <c r="D177" s="7"/>
      <c r="E177" s="8"/>
      <c r="F177" s="36" t="str">
        <f t="shared" si="14"/>
        <v/>
      </c>
      <c r="G177" s="36" t="str">
        <f t="shared" si="11"/>
        <v/>
      </c>
      <c r="H177" s="39" t="str">
        <f>IF(ISERROR(VLOOKUP(L177,'RefNo Measure List'!$B$2:$E$60,2,FALSE)),"",VLOOKUP(L177,'RefNo Measure List'!$B$2:$E$60,2,FALSE))</f>
        <v/>
      </c>
      <c r="I177" s="42" t="str">
        <f>IF(ISERROR(VLOOKUP(K177,'RefNo Measure List'!$A$2:$E$60,5,FALSE)),"",VLOOKUP(K177,'RefNo Measure List'!$A$2:$E$60,5,FALSE))</f>
        <v/>
      </c>
      <c r="J177" s="15"/>
      <c r="K177" s="15"/>
      <c r="L177" s="44" t="str">
        <f>IF(ISERROR(VLOOKUP(K177,'RefNo Measure List'!$A$1:$E$60,2,FALSE)),"",VLOOKUP(K177,'RefNo Measure List'!$A$1:$C$60,2,FALSE))</f>
        <v/>
      </c>
      <c r="M177" s="26"/>
      <c r="N177" s="45" t="e">
        <f>IF((B177)="State Income Qualified",M177*(VLOOKUP(L177,'RefNo Measure List'!$B$2:$J$60,9,FALSE)),"")</f>
        <v>#N/A</v>
      </c>
      <c r="O177" s="32"/>
      <c r="P177" s="47" t="b">
        <f t="shared" si="12"/>
        <v>0</v>
      </c>
      <c r="Q177" s="47" t="b">
        <f t="shared" si="13"/>
        <v>0</v>
      </c>
    </row>
    <row r="178" spans="1:17" x14ac:dyDescent="0.25">
      <c r="A178" s="36">
        <f t="shared" si="10"/>
        <v>177</v>
      </c>
      <c r="B178" s="37" t="s">
        <v>257</v>
      </c>
      <c r="C178" s="7"/>
      <c r="D178" s="7"/>
      <c r="E178" s="8"/>
      <c r="F178" s="36" t="str">
        <f t="shared" si="14"/>
        <v/>
      </c>
      <c r="G178" s="36" t="str">
        <f t="shared" si="11"/>
        <v/>
      </c>
      <c r="H178" s="39" t="str">
        <f>IF(ISERROR(VLOOKUP(L178,'RefNo Measure List'!$B$2:$E$60,2,FALSE)),"",VLOOKUP(L178,'RefNo Measure List'!$B$2:$E$60,2,FALSE))</f>
        <v/>
      </c>
      <c r="I178" s="42" t="str">
        <f>IF(ISERROR(VLOOKUP(K178,'RefNo Measure List'!$A$2:$E$60,5,FALSE)),"",VLOOKUP(K178,'RefNo Measure List'!$A$2:$E$60,5,FALSE))</f>
        <v/>
      </c>
      <c r="J178" s="15"/>
      <c r="K178" s="15"/>
      <c r="L178" s="44" t="str">
        <f>IF(ISERROR(VLOOKUP(K178,'RefNo Measure List'!$A$1:$E$60,2,FALSE)),"",VLOOKUP(K178,'RefNo Measure List'!$A$1:$C$60,2,FALSE))</f>
        <v/>
      </c>
      <c r="M178" s="26"/>
      <c r="N178" s="45" t="e">
        <f>IF((B178)="State Income Qualified",M178*(VLOOKUP(L178,'RefNo Measure List'!$B$2:$J$60,9,FALSE)),"")</f>
        <v>#N/A</v>
      </c>
      <c r="O178" s="32"/>
      <c r="P178" s="47" t="b">
        <f t="shared" si="12"/>
        <v>0</v>
      </c>
      <c r="Q178" s="47" t="b">
        <f t="shared" si="13"/>
        <v>0</v>
      </c>
    </row>
    <row r="179" spans="1:17" x14ac:dyDescent="0.25">
      <c r="A179" s="36">
        <f t="shared" si="10"/>
        <v>178</v>
      </c>
      <c r="B179" s="37" t="s">
        <v>257</v>
      </c>
      <c r="C179" s="7"/>
      <c r="D179" s="7"/>
      <c r="E179" s="8"/>
      <c r="F179" s="36" t="str">
        <f t="shared" si="14"/>
        <v/>
      </c>
      <c r="G179" s="36" t="str">
        <f t="shared" si="11"/>
        <v/>
      </c>
      <c r="H179" s="39" t="str">
        <f>IF(ISERROR(VLOOKUP(L179,'RefNo Measure List'!$B$2:$E$60,2,FALSE)),"",VLOOKUP(L179,'RefNo Measure List'!$B$2:$E$60,2,FALSE))</f>
        <v/>
      </c>
      <c r="I179" s="42" t="str">
        <f>IF(ISERROR(VLOOKUP(K179,'RefNo Measure List'!$A$2:$E$60,5,FALSE)),"",VLOOKUP(K179,'RefNo Measure List'!$A$2:$E$60,5,FALSE))</f>
        <v/>
      </c>
      <c r="J179" s="15"/>
      <c r="K179" s="15"/>
      <c r="L179" s="44" t="str">
        <f>IF(ISERROR(VLOOKUP(K179,'RefNo Measure List'!$A$1:$E$60,2,FALSE)),"",VLOOKUP(K179,'RefNo Measure List'!$A$1:$C$60,2,FALSE))</f>
        <v/>
      </c>
      <c r="M179" s="26"/>
      <c r="N179" s="45" t="e">
        <f>IF((B179)="State Income Qualified",M179*(VLOOKUP(L179,'RefNo Measure List'!$B$2:$J$60,9,FALSE)),"")</f>
        <v>#N/A</v>
      </c>
      <c r="O179" s="32"/>
      <c r="P179" s="47" t="b">
        <f t="shared" si="12"/>
        <v>0</v>
      </c>
      <c r="Q179" s="47" t="b">
        <f t="shared" si="13"/>
        <v>0</v>
      </c>
    </row>
    <row r="180" spans="1:17" x14ac:dyDescent="0.25">
      <c r="A180" s="36">
        <f t="shared" si="10"/>
        <v>179</v>
      </c>
      <c r="B180" s="37" t="s">
        <v>257</v>
      </c>
      <c r="C180" s="7"/>
      <c r="D180" s="7"/>
      <c r="E180" s="8"/>
      <c r="F180" s="36" t="str">
        <f t="shared" si="14"/>
        <v/>
      </c>
      <c r="G180" s="36" t="str">
        <f t="shared" si="11"/>
        <v/>
      </c>
      <c r="H180" s="39" t="str">
        <f>IF(ISERROR(VLOOKUP(L180,'RefNo Measure List'!$B$2:$E$60,2,FALSE)),"",VLOOKUP(L180,'RefNo Measure List'!$B$2:$E$60,2,FALSE))</f>
        <v/>
      </c>
      <c r="I180" s="42" t="str">
        <f>IF(ISERROR(VLOOKUP(K180,'RefNo Measure List'!$A$2:$E$60,5,FALSE)),"",VLOOKUP(K180,'RefNo Measure List'!$A$2:$E$60,5,FALSE))</f>
        <v/>
      </c>
      <c r="J180" s="15"/>
      <c r="K180" s="15"/>
      <c r="L180" s="44" t="str">
        <f>IF(ISERROR(VLOOKUP(K180,'RefNo Measure List'!$A$1:$E$60,2,FALSE)),"",VLOOKUP(K180,'RefNo Measure List'!$A$1:$C$60,2,FALSE))</f>
        <v/>
      </c>
      <c r="M180" s="26"/>
      <c r="N180" s="45" t="e">
        <f>IF((B180)="State Income Qualified",M180*(VLOOKUP(L180,'RefNo Measure List'!$B$2:$J$60,9,FALSE)),"")</f>
        <v>#N/A</v>
      </c>
      <c r="O180" s="32"/>
      <c r="P180" s="47" t="b">
        <f t="shared" si="12"/>
        <v>0</v>
      </c>
      <c r="Q180" s="47" t="b">
        <f t="shared" si="13"/>
        <v>0</v>
      </c>
    </row>
    <row r="181" spans="1:17" x14ac:dyDescent="0.25">
      <c r="A181" s="36">
        <f t="shared" si="10"/>
        <v>180</v>
      </c>
      <c r="B181" s="37" t="s">
        <v>257</v>
      </c>
      <c r="C181" s="7"/>
      <c r="D181" s="7"/>
      <c r="E181" s="8"/>
      <c r="F181" s="36" t="str">
        <f t="shared" si="14"/>
        <v/>
      </c>
      <c r="G181" s="36" t="str">
        <f t="shared" si="11"/>
        <v/>
      </c>
      <c r="H181" s="39" t="str">
        <f>IF(ISERROR(VLOOKUP(L181,'RefNo Measure List'!$B$2:$E$60,2,FALSE)),"",VLOOKUP(L181,'RefNo Measure List'!$B$2:$E$60,2,FALSE))</f>
        <v/>
      </c>
      <c r="I181" s="42" t="str">
        <f>IF(ISERROR(VLOOKUP(K181,'RefNo Measure List'!$A$2:$E$60,5,FALSE)),"",VLOOKUP(K181,'RefNo Measure List'!$A$2:$E$60,5,FALSE))</f>
        <v/>
      </c>
      <c r="J181" s="15"/>
      <c r="K181" s="15"/>
      <c r="L181" s="44" t="str">
        <f>IF(ISERROR(VLOOKUP(K181,'RefNo Measure List'!$A$1:$E$60,2,FALSE)),"",VLOOKUP(K181,'RefNo Measure List'!$A$1:$C$60,2,FALSE))</f>
        <v/>
      </c>
      <c r="M181" s="26"/>
      <c r="N181" s="45" t="e">
        <f>IF((B181)="State Income Qualified",M181*(VLOOKUP(L181,'RefNo Measure List'!$B$2:$J$60,9,FALSE)),"")</f>
        <v>#N/A</v>
      </c>
      <c r="O181" s="32"/>
      <c r="P181" s="47" t="b">
        <f t="shared" si="12"/>
        <v>0</v>
      </c>
      <c r="Q181" s="47" t="b">
        <f t="shared" si="13"/>
        <v>0</v>
      </c>
    </row>
    <row r="182" spans="1:17" x14ac:dyDescent="0.25">
      <c r="A182" s="36">
        <f t="shared" si="10"/>
        <v>181</v>
      </c>
      <c r="B182" s="37" t="s">
        <v>257</v>
      </c>
      <c r="C182" s="7"/>
      <c r="D182" s="7"/>
      <c r="E182" s="8"/>
      <c r="F182" s="36" t="str">
        <f t="shared" si="14"/>
        <v/>
      </c>
      <c r="G182" s="36" t="str">
        <f t="shared" si="11"/>
        <v/>
      </c>
      <c r="H182" s="39" t="str">
        <f>IF(ISERROR(VLOOKUP(L182,'RefNo Measure List'!$B$2:$E$60,2,FALSE)),"",VLOOKUP(L182,'RefNo Measure List'!$B$2:$E$60,2,FALSE))</f>
        <v/>
      </c>
      <c r="I182" s="42" t="str">
        <f>IF(ISERROR(VLOOKUP(K182,'RefNo Measure List'!$A$2:$E$60,5,FALSE)),"",VLOOKUP(K182,'RefNo Measure List'!$A$2:$E$60,5,FALSE))</f>
        <v/>
      </c>
      <c r="J182" s="15"/>
      <c r="K182" s="15"/>
      <c r="L182" s="44" t="str">
        <f>IF(ISERROR(VLOOKUP(K182,'RefNo Measure List'!$A$1:$E$60,2,FALSE)),"",VLOOKUP(K182,'RefNo Measure List'!$A$1:$C$60,2,FALSE))</f>
        <v/>
      </c>
      <c r="M182" s="26"/>
      <c r="N182" s="45" t="e">
        <f>IF((B182)="State Income Qualified",M182*(VLOOKUP(L182,'RefNo Measure List'!$B$2:$J$60,9,FALSE)),"")</f>
        <v>#N/A</v>
      </c>
      <c r="O182" s="32"/>
      <c r="P182" s="47" t="b">
        <f t="shared" si="12"/>
        <v>0</v>
      </c>
      <c r="Q182" s="47" t="b">
        <f t="shared" si="13"/>
        <v>0</v>
      </c>
    </row>
    <row r="183" spans="1:17" x14ac:dyDescent="0.25">
      <c r="A183" s="36">
        <f t="shared" si="10"/>
        <v>182</v>
      </c>
      <c r="B183" s="37" t="s">
        <v>257</v>
      </c>
      <c r="C183" s="7"/>
      <c r="D183" s="7"/>
      <c r="E183" s="8"/>
      <c r="F183" s="36" t="str">
        <f t="shared" si="14"/>
        <v/>
      </c>
      <c r="G183" s="36" t="str">
        <f t="shared" si="11"/>
        <v/>
      </c>
      <c r="H183" s="39" t="str">
        <f>IF(ISERROR(VLOOKUP(L183,'RefNo Measure List'!$B$2:$E$60,2,FALSE)),"",VLOOKUP(L183,'RefNo Measure List'!$B$2:$E$60,2,FALSE))</f>
        <v/>
      </c>
      <c r="I183" s="42" t="str">
        <f>IF(ISERROR(VLOOKUP(K183,'RefNo Measure List'!$A$2:$E$60,5,FALSE)),"",VLOOKUP(K183,'RefNo Measure List'!$A$2:$E$60,5,FALSE))</f>
        <v/>
      </c>
      <c r="J183" s="15"/>
      <c r="K183" s="15"/>
      <c r="L183" s="44" t="str">
        <f>IF(ISERROR(VLOOKUP(K183,'RefNo Measure List'!$A$1:$E$60,2,FALSE)),"",VLOOKUP(K183,'RefNo Measure List'!$A$1:$C$60,2,FALSE))</f>
        <v/>
      </c>
      <c r="M183" s="26"/>
      <c r="N183" s="45" t="e">
        <f>IF((B183)="State Income Qualified",M183*(VLOOKUP(L183,'RefNo Measure List'!$B$2:$J$60,9,FALSE)),"")</f>
        <v>#N/A</v>
      </c>
      <c r="O183" s="32"/>
      <c r="P183" s="47" t="b">
        <f t="shared" si="12"/>
        <v>0</v>
      </c>
      <c r="Q183" s="47" t="b">
        <f t="shared" si="13"/>
        <v>0</v>
      </c>
    </row>
    <row r="184" spans="1:17" x14ac:dyDescent="0.25">
      <c r="A184" s="36">
        <f t="shared" si="10"/>
        <v>183</v>
      </c>
      <c r="B184" s="37" t="s">
        <v>257</v>
      </c>
      <c r="C184" s="7"/>
      <c r="D184" s="7"/>
      <c r="E184" s="8"/>
      <c r="F184" s="36" t="str">
        <f t="shared" si="14"/>
        <v/>
      </c>
      <c r="G184" s="36" t="str">
        <f t="shared" si="11"/>
        <v/>
      </c>
      <c r="H184" s="39" t="str">
        <f>IF(ISERROR(VLOOKUP(L184,'RefNo Measure List'!$B$2:$E$60,2,FALSE)),"",VLOOKUP(L184,'RefNo Measure List'!$B$2:$E$60,2,FALSE))</f>
        <v/>
      </c>
      <c r="I184" s="42" t="str">
        <f>IF(ISERROR(VLOOKUP(K184,'RefNo Measure List'!$A$2:$E$60,5,FALSE)),"",VLOOKUP(K184,'RefNo Measure List'!$A$2:$E$60,5,FALSE))</f>
        <v/>
      </c>
      <c r="J184" s="15"/>
      <c r="K184" s="15"/>
      <c r="L184" s="44" t="str">
        <f>IF(ISERROR(VLOOKUP(K184,'RefNo Measure List'!$A$1:$E$60,2,FALSE)),"",VLOOKUP(K184,'RefNo Measure List'!$A$1:$C$60,2,FALSE))</f>
        <v/>
      </c>
      <c r="M184" s="26"/>
      <c r="N184" s="45" t="e">
        <f>IF((B184)="State Income Qualified",M184*(VLOOKUP(L184,'RefNo Measure List'!$B$2:$J$60,9,FALSE)),"")</f>
        <v>#N/A</v>
      </c>
      <c r="O184" s="32"/>
      <c r="P184" s="47" t="b">
        <f t="shared" si="12"/>
        <v>0</v>
      </c>
      <c r="Q184" s="47" t="b">
        <f t="shared" si="13"/>
        <v>0</v>
      </c>
    </row>
    <row r="185" spans="1:17" x14ac:dyDescent="0.25">
      <c r="A185" s="36">
        <f t="shared" si="10"/>
        <v>184</v>
      </c>
      <c r="B185" s="37" t="s">
        <v>257</v>
      </c>
      <c r="C185" s="7"/>
      <c r="D185" s="7"/>
      <c r="E185" s="8"/>
      <c r="F185" s="36" t="str">
        <f t="shared" si="14"/>
        <v/>
      </c>
      <c r="G185" s="36" t="str">
        <f t="shared" si="11"/>
        <v/>
      </c>
      <c r="H185" s="39" t="str">
        <f>IF(ISERROR(VLOOKUP(L185,'RefNo Measure List'!$B$2:$E$60,2,FALSE)),"",VLOOKUP(L185,'RefNo Measure List'!$B$2:$E$60,2,FALSE))</f>
        <v/>
      </c>
      <c r="I185" s="42" t="str">
        <f>IF(ISERROR(VLOOKUP(K185,'RefNo Measure List'!$A$2:$E$60,5,FALSE)),"",VLOOKUP(K185,'RefNo Measure List'!$A$2:$E$60,5,FALSE))</f>
        <v/>
      </c>
      <c r="J185" s="15"/>
      <c r="K185" s="15"/>
      <c r="L185" s="44" t="str">
        <f>IF(ISERROR(VLOOKUP(K185,'RefNo Measure List'!$A$1:$E$60,2,FALSE)),"",VLOOKUP(K185,'RefNo Measure List'!$A$1:$C$60,2,FALSE))</f>
        <v/>
      </c>
      <c r="M185" s="26"/>
      <c r="N185" s="45" t="e">
        <f>IF((B185)="State Income Qualified",M185*(VLOOKUP(L185,'RefNo Measure List'!$B$2:$J$60,9,FALSE)),"")</f>
        <v>#N/A</v>
      </c>
      <c r="O185" s="32"/>
      <c r="P185" s="47" t="b">
        <f t="shared" si="12"/>
        <v>0</v>
      </c>
      <c r="Q185" s="47" t="b">
        <f t="shared" si="13"/>
        <v>0</v>
      </c>
    </row>
    <row r="186" spans="1:17" x14ac:dyDescent="0.25">
      <c r="A186" s="36">
        <f t="shared" si="10"/>
        <v>185</v>
      </c>
      <c r="B186" s="37" t="s">
        <v>257</v>
      </c>
      <c r="C186" s="7"/>
      <c r="D186" s="7"/>
      <c r="E186" s="8"/>
      <c r="F186" s="36" t="str">
        <f t="shared" si="14"/>
        <v/>
      </c>
      <c r="G186" s="36" t="str">
        <f t="shared" si="11"/>
        <v/>
      </c>
      <c r="H186" s="39" t="str">
        <f>IF(ISERROR(VLOOKUP(L186,'RefNo Measure List'!$B$2:$E$60,2,FALSE)),"",VLOOKUP(L186,'RefNo Measure List'!$B$2:$E$60,2,FALSE))</f>
        <v/>
      </c>
      <c r="I186" s="42" t="str">
        <f>IF(ISERROR(VLOOKUP(K186,'RefNo Measure List'!$A$2:$E$60,5,FALSE)),"",VLOOKUP(K186,'RefNo Measure List'!$A$2:$E$60,5,FALSE))</f>
        <v/>
      </c>
      <c r="J186" s="15"/>
      <c r="K186" s="15"/>
      <c r="L186" s="44" t="str">
        <f>IF(ISERROR(VLOOKUP(K186,'RefNo Measure List'!$A$1:$E$60,2,FALSE)),"",VLOOKUP(K186,'RefNo Measure List'!$A$1:$C$60,2,FALSE))</f>
        <v/>
      </c>
      <c r="M186" s="26"/>
      <c r="N186" s="45" t="e">
        <f>IF((B186)="State Income Qualified",M186*(VLOOKUP(L186,'RefNo Measure List'!$B$2:$J$60,9,FALSE)),"")</f>
        <v>#N/A</v>
      </c>
      <c r="O186" s="32"/>
      <c r="P186" s="47" t="b">
        <f t="shared" si="12"/>
        <v>0</v>
      </c>
      <c r="Q186" s="47" t="b">
        <f t="shared" si="13"/>
        <v>0</v>
      </c>
    </row>
    <row r="187" spans="1:17" x14ac:dyDescent="0.25">
      <c r="A187" s="36">
        <f t="shared" si="10"/>
        <v>186</v>
      </c>
      <c r="B187" s="37" t="s">
        <v>257</v>
      </c>
      <c r="C187" s="7"/>
      <c r="D187" s="7"/>
      <c r="E187" s="8"/>
      <c r="F187" s="36" t="str">
        <f t="shared" si="14"/>
        <v/>
      </c>
      <c r="G187" s="36" t="str">
        <f t="shared" si="11"/>
        <v/>
      </c>
      <c r="H187" s="39" t="str">
        <f>IF(ISERROR(VLOOKUP(L187,'RefNo Measure List'!$B$2:$E$60,2,FALSE)),"",VLOOKUP(L187,'RefNo Measure List'!$B$2:$E$60,2,FALSE))</f>
        <v/>
      </c>
      <c r="I187" s="42" t="str">
        <f>IF(ISERROR(VLOOKUP(K187,'RefNo Measure List'!$A$2:$E$60,5,FALSE)),"",VLOOKUP(K187,'RefNo Measure List'!$A$2:$E$60,5,FALSE))</f>
        <v/>
      </c>
      <c r="J187" s="15"/>
      <c r="K187" s="15"/>
      <c r="L187" s="44" t="str">
        <f>IF(ISERROR(VLOOKUP(K187,'RefNo Measure List'!$A$1:$E$60,2,FALSE)),"",VLOOKUP(K187,'RefNo Measure List'!$A$1:$C$60,2,FALSE))</f>
        <v/>
      </c>
      <c r="M187" s="26"/>
      <c r="N187" s="45" t="e">
        <f>IF((B187)="State Income Qualified",M187*(VLOOKUP(L187,'RefNo Measure List'!$B$2:$J$60,9,FALSE)),"")</f>
        <v>#N/A</v>
      </c>
      <c r="O187" s="32"/>
      <c r="P187" s="47" t="b">
        <f t="shared" si="12"/>
        <v>0</v>
      </c>
      <c r="Q187" s="47" t="b">
        <f t="shared" si="13"/>
        <v>0</v>
      </c>
    </row>
    <row r="188" spans="1:17" x14ac:dyDescent="0.25">
      <c r="A188" s="36">
        <f t="shared" si="10"/>
        <v>187</v>
      </c>
      <c r="B188" s="37" t="s">
        <v>257</v>
      </c>
      <c r="C188" s="7"/>
      <c r="D188" s="7"/>
      <c r="E188" s="8"/>
      <c r="F188" s="36" t="str">
        <f t="shared" si="14"/>
        <v/>
      </c>
      <c r="G188" s="36" t="str">
        <f t="shared" si="11"/>
        <v/>
      </c>
      <c r="H188" s="39" t="str">
        <f>IF(ISERROR(VLOOKUP(L188,'RefNo Measure List'!$B$2:$E$60,2,FALSE)),"",VLOOKUP(L188,'RefNo Measure List'!$B$2:$E$60,2,FALSE))</f>
        <v/>
      </c>
      <c r="I188" s="42" t="str">
        <f>IF(ISERROR(VLOOKUP(K188,'RefNo Measure List'!$A$2:$E$60,5,FALSE)),"",VLOOKUP(K188,'RefNo Measure List'!$A$2:$E$60,5,FALSE))</f>
        <v/>
      </c>
      <c r="J188" s="15"/>
      <c r="K188" s="15"/>
      <c r="L188" s="44" t="str">
        <f>IF(ISERROR(VLOOKUP(K188,'RefNo Measure List'!$A$1:$E$60,2,FALSE)),"",VLOOKUP(K188,'RefNo Measure List'!$A$1:$C$60,2,FALSE))</f>
        <v/>
      </c>
      <c r="M188" s="26"/>
      <c r="N188" s="45" t="e">
        <f>IF((B188)="State Income Qualified",M188*(VLOOKUP(L188,'RefNo Measure List'!$B$2:$J$60,9,FALSE)),"")</f>
        <v>#N/A</v>
      </c>
      <c r="O188" s="32"/>
      <c r="P188" s="47" t="b">
        <f t="shared" si="12"/>
        <v>0</v>
      </c>
      <c r="Q188" s="47" t="b">
        <f t="shared" si="13"/>
        <v>0</v>
      </c>
    </row>
    <row r="189" spans="1:17" x14ac:dyDescent="0.25">
      <c r="A189" s="36">
        <f t="shared" si="10"/>
        <v>188</v>
      </c>
      <c r="B189" s="37" t="s">
        <v>257</v>
      </c>
      <c r="C189" s="7"/>
      <c r="D189" s="7"/>
      <c r="E189" s="8"/>
      <c r="F189" s="36" t="str">
        <f t="shared" si="14"/>
        <v/>
      </c>
      <c r="G189" s="36" t="str">
        <f t="shared" si="11"/>
        <v/>
      </c>
      <c r="H189" s="39" t="str">
        <f>IF(ISERROR(VLOOKUP(L189,'RefNo Measure List'!$B$2:$E$60,2,FALSE)),"",VLOOKUP(L189,'RefNo Measure List'!$B$2:$E$60,2,FALSE))</f>
        <v/>
      </c>
      <c r="I189" s="42" t="str">
        <f>IF(ISERROR(VLOOKUP(K189,'RefNo Measure List'!$A$2:$E$60,5,FALSE)),"",VLOOKUP(K189,'RefNo Measure List'!$A$2:$E$60,5,FALSE))</f>
        <v/>
      </c>
      <c r="J189" s="15"/>
      <c r="K189" s="15"/>
      <c r="L189" s="44" t="str">
        <f>IF(ISERROR(VLOOKUP(K189,'RefNo Measure List'!$A$1:$E$60,2,FALSE)),"",VLOOKUP(K189,'RefNo Measure List'!$A$1:$C$60,2,FALSE))</f>
        <v/>
      </c>
      <c r="M189" s="26"/>
      <c r="N189" s="45" t="e">
        <f>IF((B189)="State Income Qualified",M189*(VLOOKUP(L189,'RefNo Measure List'!$B$2:$J$60,9,FALSE)),"")</f>
        <v>#N/A</v>
      </c>
      <c r="O189" s="32"/>
      <c r="P189" s="47" t="b">
        <f t="shared" si="12"/>
        <v>0</v>
      </c>
      <c r="Q189" s="47" t="b">
        <f t="shared" si="13"/>
        <v>0</v>
      </c>
    </row>
    <row r="190" spans="1:17" x14ac:dyDescent="0.25">
      <c r="A190" s="36">
        <f t="shared" si="10"/>
        <v>189</v>
      </c>
      <c r="B190" s="37" t="s">
        <v>257</v>
      </c>
      <c r="C190" s="7"/>
      <c r="D190" s="7"/>
      <c r="E190" s="8"/>
      <c r="F190" s="36" t="str">
        <f t="shared" si="14"/>
        <v/>
      </c>
      <c r="G190" s="36" t="str">
        <f t="shared" si="11"/>
        <v/>
      </c>
      <c r="H190" s="39" t="str">
        <f>IF(ISERROR(VLOOKUP(L190,'RefNo Measure List'!$B$2:$E$60,2,FALSE)),"",VLOOKUP(L190,'RefNo Measure List'!$B$2:$E$60,2,FALSE))</f>
        <v/>
      </c>
      <c r="I190" s="42" t="str">
        <f>IF(ISERROR(VLOOKUP(K190,'RefNo Measure List'!$A$2:$E$60,5,FALSE)),"",VLOOKUP(K190,'RefNo Measure List'!$A$2:$E$60,5,FALSE))</f>
        <v/>
      </c>
      <c r="J190" s="15"/>
      <c r="K190" s="15"/>
      <c r="L190" s="44" t="str">
        <f>IF(ISERROR(VLOOKUP(K190,'RefNo Measure List'!$A$1:$E$60,2,FALSE)),"",VLOOKUP(K190,'RefNo Measure List'!$A$1:$C$60,2,FALSE))</f>
        <v/>
      </c>
      <c r="M190" s="26"/>
      <c r="N190" s="45" t="e">
        <f>IF((B190)="State Income Qualified",M190*(VLOOKUP(L190,'RefNo Measure List'!$B$2:$J$60,9,FALSE)),"")</f>
        <v>#N/A</v>
      </c>
      <c r="O190" s="32"/>
      <c r="P190" s="47" t="b">
        <f t="shared" si="12"/>
        <v>0</v>
      </c>
      <c r="Q190" s="47" t="b">
        <f t="shared" si="13"/>
        <v>0</v>
      </c>
    </row>
    <row r="191" spans="1:17" x14ac:dyDescent="0.25">
      <c r="A191" s="36">
        <f t="shared" si="10"/>
        <v>190</v>
      </c>
      <c r="B191" s="37" t="s">
        <v>257</v>
      </c>
      <c r="C191" s="7"/>
      <c r="D191" s="7"/>
      <c r="E191" s="8"/>
      <c r="F191" s="36" t="str">
        <f t="shared" si="14"/>
        <v/>
      </c>
      <c r="G191" s="36" t="str">
        <f t="shared" si="11"/>
        <v/>
      </c>
      <c r="H191" s="39" t="str">
        <f>IF(ISERROR(VLOOKUP(L191,'RefNo Measure List'!$B$2:$E$60,2,FALSE)),"",VLOOKUP(L191,'RefNo Measure List'!$B$2:$E$60,2,FALSE))</f>
        <v/>
      </c>
      <c r="I191" s="42" t="str">
        <f>IF(ISERROR(VLOOKUP(K191,'RefNo Measure List'!$A$2:$E$60,5,FALSE)),"",VLOOKUP(K191,'RefNo Measure List'!$A$2:$E$60,5,FALSE))</f>
        <v/>
      </c>
      <c r="J191" s="15"/>
      <c r="K191" s="15"/>
      <c r="L191" s="44" t="str">
        <f>IF(ISERROR(VLOOKUP(K191,'RefNo Measure List'!$A$1:$E$60,2,FALSE)),"",VLOOKUP(K191,'RefNo Measure List'!$A$1:$C$60,2,FALSE))</f>
        <v/>
      </c>
      <c r="M191" s="26"/>
      <c r="N191" s="45" t="e">
        <f>IF((B191)="State Income Qualified",M191*(VLOOKUP(L191,'RefNo Measure List'!$B$2:$J$60,9,FALSE)),"")</f>
        <v>#N/A</v>
      </c>
      <c r="O191" s="32"/>
      <c r="P191" s="47" t="b">
        <f t="shared" si="12"/>
        <v>0</v>
      </c>
      <c r="Q191" s="47" t="b">
        <f t="shared" si="13"/>
        <v>0</v>
      </c>
    </row>
    <row r="192" spans="1:17" x14ac:dyDescent="0.25">
      <c r="A192" s="36">
        <f t="shared" si="10"/>
        <v>191</v>
      </c>
      <c r="B192" s="37" t="s">
        <v>257</v>
      </c>
      <c r="C192" s="7"/>
      <c r="D192" s="7"/>
      <c r="E192" s="8"/>
      <c r="F192" s="36" t="str">
        <f t="shared" si="14"/>
        <v/>
      </c>
      <c r="G192" s="36" t="str">
        <f t="shared" si="11"/>
        <v/>
      </c>
      <c r="H192" s="39" t="str">
        <f>IF(ISERROR(VLOOKUP(L192,'RefNo Measure List'!$B$2:$E$60,2,FALSE)),"",VLOOKUP(L192,'RefNo Measure List'!$B$2:$E$60,2,FALSE))</f>
        <v/>
      </c>
      <c r="I192" s="42" t="str">
        <f>IF(ISERROR(VLOOKUP(K192,'RefNo Measure List'!$A$2:$E$60,5,FALSE)),"",VLOOKUP(K192,'RefNo Measure List'!$A$2:$E$60,5,FALSE))</f>
        <v/>
      </c>
      <c r="J192" s="15"/>
      <c r="K192" s="15"/>
      <c r="L192" s="44" t="str">
        <f>IF(ISERROR(VLOOKUP(K192,'RefNo Measure List'!$A$1:$E$60,2,FALSE)),"",VLOOKUP(K192,'RefNo Measure List'!$A$1:$C$60,2,FALSE))</f>
        <v/>
      </c>
      <c r="M192" s="26"/>
      <c r="N192" s="45" t="e">
        <f>IF((B192)="State Income Qualified",M192*(VLOOKUP(L192,'RefNo Measure List'!$B$2:$J$60,9,FALSE)),"")</f>
        <v>#N/A</v>
      </c>
      <c r="O192" s="32"/>
      <c r="P192" s="47" t="b">
        <f t="shared" si="12"/>
        <v>0</v>
      </c>
      <c r="Q192" s="47" t="b">
        <f t="shared" si="13"/>
        <v>0</v>
      </c>
    </row>
    <row r="193" spans="1:17" x14ac:dyDescent="0.25">
      <c r="A193" s="36">
        <f t="shared" si="10"/>
        <v>192</v>
      </c>
      <c r="B193" s="37" t="s">
        <v>257</v>
      </c>
      <c r="C193" s="7"/>
      <c r="D193" s="7"/>
      <c r="E193" s="8"/>
      <c r="F193" s="36" t="str">
        <f t="shared" si="14"/>
        <v/>
      </c>
      <c r="G193" s="36" t="str">
        <f t="shared" si="11"/>
        <v/>
      </c>
      <c r="H193" s="39" t="str">
        <f>IF(ISERROR(VLOOKUP(L193,'RefNo Measure List'!$B$2:$E$60,2,FALSE)),"",VLOOKUP(L193,'RefNo Measure List'!$B$2:$E$60,2,FALSE))</f>
        <v/>
      </c>
      <c r="I193" s="42" t="str">
        <f>IF(ISERROR(VLOOKUP(K193,'RefNo Measure List'!$A$2:$E$60,5,FALSE)),"",VLOOKUP(K193,'RefNo Measure List'!$A$2:$E$60,5,FALSE))</f>
        <v/>
      </c>
      <c r="J193" s="15"/>
      <c r="K193" s="15"/>
      <c r="L193" s="44" t="str">
        <f>IF(ISERROR(VLOOKUP(K193,'RefNo Measure List'!$A$1:$E$60,2,FALSE)),"",VLOOKUP(K193,'RefNo Measure List'!$A$1:$C$60,2,FALSE))</f>
        <v/>
      </c>
      <c r="M193" s="26"/>
      <c r="N193" s="45" t="e">
        <f>IF((B193)="State Income Qualified",M193*(VLOOKUP(L193,'RefNo Measure List'!$B$2:$J$60,9,FALSE)),"")</f>
        <v>#N/A</v>
      </c>
      <c r="O193" s="32"/>
      <c r="P193" s="47" t="b">
        <f t="shared" si="12"/>
        <v>0</v>
      </c>
      <c r="Q193" s="47" t="b">
        <f t="shared" si="13"/>
        <v>0</v>
      </c>
    </row>
    <row r="194" spans="1:17" x14ac:dyDescent="0.25">
      <c r="A194" s="36">
        <f t="shared" si="10"/>
        <v>193</v>
      </c>
      <c r="B194" s="37" t="s">
        <v>257</v>
      </c>
      <c r="C194" s="7"/>
      <c r="D194" s="7"/>
      <c r="E194" s="8"/>
      <c r="F194" s="36" t="str">
        <f t="shared" si="14"/>
        <v/>
      </c>
      <c r="G194" s="36" t="str">
        <f t="shared" si="11"/>
        <v/>
      </c>
      <c r="H194" s="39" t="str">
        <f>IF(ISERROR(VLOOKUP(L194,'RefNo Measure List'!$B$2:$E$60,2,FALSE)),"",VLOOKUP(L194,'RefNo Measure List'!$B$2:$E$60,2,FALSE))</f>
        <v/>
      </c>
      <c r="I194" s="42" t="str">
        <f>IF(ISERROR(VLOOKUP(K194,'RefNo Measure List'!$A$2:$E$60,5,FALSE)),"",VLOOKUP(K194,'RefNo Measure List'!$A$2:$E$60,5,FALSE))</f>
        <v/>
      </c>
      <c r="J194" s="15"/>
      <c r="K194" s="15"/>
      <c r="L194" s="44" t="str">
        <f>IF(ISERROR(VLOOKUP(K194,'RefNo Measure List'!$A$1:$E$60,2,FALSE)),"",VLOOKUP(K194,'RefNo Measure List'!$A$1:$C$60,2,FALSE))</f>
        <v/>
      </c>
      <c r="M194" s="26"/>
      <c r="N194" s="45" t="e">
        <f>IF((B194)="State Income Qualified",M194*(VLOOKUP(L194,'RefNo Measure List'!$B$2:$J$60,9,FALSE)),"")</f>
        <v>#N/A</v>
      </c>
      <c r="O194" s="32"/>
      <c r="P194" s="47" t="b">
        <f t="shared" si="12"/>
        <v>0</v>
      </c>
      <c r="Q194" s="47" t="b">
        <f t="shared" si="13"/>
        <v>0</v>
      </c>
    </row>
    <row r="195" spans="1:17" x14ac:dyDescent="0.25">
      <c r="A195" s="36">
        <f t="shared" ref="A195:A258" si="15">IF(B195&lt;&gt;"",ROW(B194),"")</f>
        <v>194</v>
      </c>
      <c r="B195" s="37" t="s">
        <v>257</v>
      </c>
      <c r="C195" s="7"/>
      <c r="D195" s="7"/>
      <c r="E195" s="8"/>
      <c r="F195" s="36" t="str">
        <f t="shared" si="14"/>
        <v/>
      </c>
      <c r="G195" s="36" t="str">
        <f t="shared" ref="G195:G258" si="16">IF(YEAR(E195)&gt;1980,IF(MONTH(E195)&gt;9,YEAR(E195)+1,YEAR(E195)),"")</f>
        <v/>
      </c>
      <c r="H195" s="39" t="str">
        <f>IF(ISERROR(VLOOKUP(L195,'RefNo Measure List'!$B$2:$E$60,2,FALSE)),"",VLOOKUP(L195,'RefNo Measure List'!$B$2:$E$60,2,FALSE))</f>
        <v/>
      </c>
      <c r="I195" s="42" t="str">
        <f>IF(ISERROR(VLOOKUP(K195,'RefNo Measure List'!$A$2:$E$60,5,FALSE)),"",VLOOKUP(K195,'RefNo Measure List'!$A$2:$E$60,5,FALSE))</f>
        <v/>
      </c>
      <c r="J195" s="15"/>
      <c r="K195" s="15"/>
      <c r="L195" s="44" t="str">
        <f>IF(ISERROR(VLOOKUP(K195,'RefNo Measure List'!$A$1:$E$60,2,FALSE)),"",VLOOKUP(K195,'RefNo Measure List'!$A$1:$C$60,2,FALSE))</f>
        <v/>
      </c>
      <c r="M195" s="26"/>
      <c r="N195" s="45" t="e">
        <f>IF((B195)="State Income Qualified",M195*(VLOOKUP(L195,'RefNo Measure List'!$B$2:$J$60,9,FALSE)),"")</f>
        <v>#N/A</v>
      </c>
      <c r="O195" s="32"/>
      <c r="P195" s="47" t="b">
        <f t="shared" ref="P195:P258" si="17">IF(C195&lt;&gt;"",(CONCATENATE("Income Qualified Savings Upload"," ",F195," ",G195)))</f>
        <v>0</v>
      </c>
      <c r="Q195" s="47" t="b">
        <f t="shared" ref="Q195:Q258" si="18">IF(C195&lt;&gt;"",(CONCATENATE(C195," ","EEIQ Grant"," ",D195)))</f>
        <v>0</v>
      </c>
    </row>
    <row r="196" spans="1:17" x14ac:dyDescent="0.25">
      <c r="A196" s="36">
        <f t="shared" si="15"/>
        <v>195</v>
      </c>
      <c r="B196" s="37" t="s">
        <v>257</v>
      </c>
      <c r="C196" s="7"/>
      <c r="D196" s="7"/>
      <c r="E196" s="8"/>
      <c r="F196" s="36" t="str">
        <f t="shared" ref="F196:F259" si="19">IF(E196=FALSE,"",IF(MONTH(E196)=10,"Q1",IF(MONTH(E196)=11,"Q1",IF(MONTH(E196)=12,"Q1",IF(MONTH(E196)=1,"Q2",IF(MONTH(E196)=2,"Q2",IF(MONTH(E196)=3,"Q2",IF(MONTH(E196)=4,"Q3",IF(MONTH(E196)=5,"Q3",IF(MONTH(E196)=6,"Q3",IF(MONTH(E196)=7,"Q4",IF(MONTH(E196)=8,"Q4",IF(MONTH(E196)=9,"Q4","error")))))))))))))</f>
        <v/>
      </c>
      <c r="G196" s="36" t="str">
        <f t="shared" si="16"/>
        <v/>
      </c>
      <c r="H196" s="39" t="str">
        <f>IF(ISERROR(VLOOKUP(L196,'RefNo Measure List'!$B$2:$E$60,2,FALSE)),"",VLOOKUP(L196,'RefNo Measure List'!$B$2:$E$60,2,FALSE))</f>
        <v/>
      </c>
      <c r="I196" s="42" t="str">
        <f>IF(ISERROR(VLOOKUP(K196,'RefNo Measure List'!$A$2:$E$60,5,FALSE)),"",VLOOKUP(K196,'RefNo Measure List'!$A$2:$E$60,5,FALSE))</f>
        <v/>
      </c>
      <c r="J196" s="15"/>
      <c r="K196" s="15"/>
      <c r="L196" s="44" t="str">
        <f>IF(ISERROR(VLOOKUP(K196,'RefNo Measure List'!$A$1:$E$60,2,FALSE)),"",VLOOKUP(K196,'RefNo Measure List'!$A$1:$C$60,2,FALSE))</f>
        <v/>
      </c>
      <c r="M196" s="26"/>
      <c r="N196" s="45" t="e">
        <f>IF((B196)="State Income Qualified",M196*(VLOOKUP(L196,'RefNo Measure List'!$B$2:$J$60,9,FALSE)),"")</f>
        <v>#N/A</v>
      </c>
      <c r="O196" s="32"/>
      <c r="P196" s="47" t="b">
        <f t="shared" si="17"/>
        <v>0</v>
      </c>
      <c r="Q196" s="47" t="b">
        <f t="shared" si="18"/>
        <v>0</v>
      </c>
    </row>
    <row r="197" spans="1:17" x14ac:dyDescent="0.25">
      <c r="A197" s="36">
        <f t="shared" si="15"/>
        <v>196</v>
      </c>
      <c r="B197" s="37" t="s">
        <v>257</v>
      </c>
      <c r="C197" s="7"/>
      <c r="D197" s="7"/>
      <c r="E197" s="8"/>
      <c r="F197" s="36" t="str">
        <f t="shared" si="19"/>
        <v/>
      </c>
      <c r="G197" s="36" t="str">
        <f t="shared" si="16"/>
        <v/>
      </c>
      <c r="H197" s="39" t="str">
        <f>IF(ISERROR(VLOOKUP(L197,'RefNo Measure List'!$B$2:$E$60,2,FALSE)),"",VLOOKUP(L197,'RefNo Measure List'!$B$2:$E$60,2,FALSE))</f>
        <v/>
      </c>
      <c r="I197" s="42" t="str">
        <f>IF(ISERROR(VLOOKUP(K197,'RefNo Measure List'!$A$2:$E$60,5,FALSE)),"",VLOOKUP(K197,'RefNo Measure List'!$A$2:$E$60,5,FALSE))</f>
        <v/>
      </c>
      <c r="J197" s="15"/>
      <c r="K197" s="15"/>
      <c r="L197" s="44" t="str">
        <f>IF(ISERROR(VLOOKUP(K197,'RefNo Measure List'!$A$1:$E$60,2,FALSE)),"",VLOOKUP(K197,'RefNo Measure List'!$A$1:$C$60,2,FALSE))</f>
        <v/>
      </c>
      <c r="M197" s="26"/>
      <c r="N197" s="45" t="e">
        <f>IF((B197)="State Income Qualified",M197*(VLOOKUP(L197,'RefNo Measure List'!$B$2:$J$60,9,FALSE)),"")</f>
        <v>#N/A</v>
      </c>
      <c r="O197" s="32"/>
      <c r="P197" s="47" t="b">
        <f t="shared" si="17"/>
        <v>0</v>
      </c>
      <c r="Q197" s="47" t="b">
        <f t="shared" si="18"/>
        <v>0</v>
      </c>
    </row>
    <row r="198" spans="1:17" x14ac:dyDescent="0.25">
      <c r="A198" s="36">
        <f t="shared" si="15"/>
        <v>197</v>
      </c>
      <c r="B198" s="37" t="s">
        <v>257</v>
      </c>
      <c r="C198" s="7"/>
      <c r="D198" s="7"/>
      <c r="E198" s="8"/>
      <c r="F198" s="36" t="str">
        <f t="shared" si="19"/>
        <v/>
      </c>
      <c r="G198" s="36" t="str">
        <f t="shared" si="16"/>
        <v/>
      </c>
      <c r="H198" s="39" t="str">
        <f>IF(ISERROR(VLOOKUP(L198,'RefNo Measure List'!$B$2:$E$60,2,FALSE)),"",VLOOKUP(L198,'RefNo Measure List'!$B$2:$E$60,2,FALSE))</f>
        <v/>
      </c>
      <c r="I198" s="42" t="str">
        <f>IF(ISERROR(VLOOKUP(K198,'RefNo Measure List'!$A$2:$E$60,5,FALSE)),"",VLOOKUP(K198,'RefNo Measure List'!$A$2:$E$60,5,FALSE))</f>
        <v/>
      </c>
      <c r="J198" s="15"/>
      <c r="K198" s="15"/>
      <c r="L198" s="44" t="str">
        <f>IF(ISERROR(VLOOKUP(K198,'RefNo Measure List'!$A$1:$E$60,2,FALSE)),"",VLOOKUP(K198,'RefNo Measure List'!$A$1:$C$60,2,FALSE))</f>
        <v/>
      </c>
      <c r="M198" s="26"/>
      <c r="N198" s="45" t="e">
        <f>IF((B198)="State Income Qualified",M198*(VLOOKUP(L198,'RefNo Measure List'!$B$2:$J$60,9,FALSE)),"")</f>
        <v>#N/A</v>
      </c>
      <c r="O198" s="32"/>
      <c r="P198" s="47" t="b">
        <f t="shared" si="17"/>
        <v>0</v>
      </c>
      <c r="Q198" s="47" t="b">
        <f t="shared" si="18"/>
        <v>0</v>
      </c>
    </row>
    <row r="199" spans="1:17" x14ac:dyDescent="0.25">
      <c r="A199" s="36">
        <f t="shared" si="15"/>
        <v>198</v>
      </c>
      <c r="B199" s="37" t="s">
        <v>257</v>
      </c>
      <c r="C199" s="7"/>
      <c r="D199" s="7"/>
      <c r="E199" s="8"/>
      <c r="F199" s="36" t="str">
        <f t="shared" si="19"/>
        <v/>
      </c>
      <c r="G199" s="36" t="str">
        <f t="shared" si="16"/>
        <v/>
      </c>
      <c r="H199" s="39" t="str">
        <f>IF(ISERROR(VLOOKUP(L199,'RefNo Measure List'!$B$2:$E$60,2,FALSE)),"",VLOOKUP(L199,'RefNo Measure List'!$B$2:$E$60,2,FALSE))</f>
        <v/>
      </c>
      <c r="I199" s="42" t="str">
        <f>IF(ISERROR(VLOOKUP(K199,'RefNo Measure List'!$A$2:$E$60,5,FALSE)),"",VLOOKUP(K199,'RefNo Measure List'!$A$2:$E$60,5,FALSE))</f>
        <v/>
      </c>
      <c r="J199" s="15"/>
      <c r="K199" s="15"/>
      <c r="L199" s="44" t="str">
        <f>IF(ISERROR(VLOOKUP(K199,'RefNo Measure List'!$A$1:$E$60,2,FALSE)),"",VLOOKUP(K199,'RefNo Measure List'!$A$1:$C$60,2,FALSE))</f>
        <v/>
      </c>
      <c r="M199" s="26"/>
      <c r="N199" s="45" t="e">
        <f>IF((B199)="State Income Qualified",M199*(VLOOKUP(L199,'RefNo Measure List'!$B$2:$J$60,9,FALSE)),"")</f>
        <v>#N/A</v>
      </c>
      <c r="O199" s="32"/>
      <c r="P199" s="47" t="b">
        <f t="shared" si="17"/>
        <v>0</v>
      </c>
      <c r="Q199" s="47" t="b">
        <f t="shared" si="18"/>
        <v>0</v>
      </c>
    </row>
    <row r="200" spans="1:17" x14ac:dyDescent="0.25">
      <c r="A200" s="36">
        <f t="shared" si="15"/>
        <v>199</v>
      </c>
      <c r="B200" s="37" t="s">
        <v>257</v>
      </c>
      <c r="C200" s="7"/>
      <c r="D200" s="7"/>
      <c r="E200" s="8"/>
      <c r="F200" s="36" t="str">
        <f t="shared" si="19"/>
        <v/>
      </c>
      <c r="G200" s="36" t="str">
        <f t="shared" si="16"/>
        <v/>
      </c>
      <c r="H200" s="39" t="str">
        <f>IF(ISERROR(VLOOKUP(L200,'RefNo Measure List'!$B$2:$E$60,2,FALSE)),"",VLOOKUP(L200,'RefNo Measure List'!$B$2:$E$60,2,FALSE))</f>
        <v/>
      </c>
      <c r="I200" s="42" t="str">
        <f>IF(ISERROR(VLOOKUP(K200,'RefNo Measure List'!$A$2:$E$60,5,FALSE)),"",VLOOKUP(K200,'RefNo Measure List'!$A$2:$E$60,5,FALSE))</f>
        <v/>
      </c>
      <c r="J200" s="15"/>
      <c r="K200" s="15"/>
      <c r="L200" s="44" t="str">
        <f>IF(ISERROR(VLOOKUP(K200,'RefNo Measure List'!$A$1:$E$60,2,FALSE)),"",VLOOKUP(K200,'RefNo Measure List'!$A$1:$C$60,2,FALSE))</f>
        <v/>
      </c>
      <c r="M200" s="26"/>
      <c r="N200" s="45" t="e">
        <f>IF((B200)="State Income Qualified",M200*(VLOOKUP(L200,'RefNo Measure List'!$B$2:$J$60,9,FALSE)),"")</f>
        <v>#N/A</v>
      </c>
      <c r="O200" s="32"/>
      <c r="P200" s="47" t="b">
        <f t="shared" si="17"/>
        <v>0</v>
      </c>
      <c r="Q200" s="47" t="b">
        <f t="shared" si="18"/>
        <v>0</v>
      </c>
    </row>
    <row r="201" spans="1:17" x14ac:dyDescent="0.25">
      <c r="A201" s="36">
        <f t="shared" si="15"/>
        <v>200</v>
      </c>
      <c r="B201" s="37" t="s">
        <v>257</v>
      </c>
      <c r="C201" s="7"/>
      <c r="D201" s="7"/>
      <c r="E201" s="8"/>
      <c r="F201" s="36" t="str">
        <f t="shared" si="19"/>
        <v/>
      </c>
      <c r="G201" s="36" t="str">
        <f t="shared" si="16"/>
        <v/>
      </c>
      <c r="H201" s="39" t="str">
        <f>IF(ISERROR(VLOOKUP(L201,'RefNo Measure List'!$B$2:$E$60,2,FALSE)),"",VLOOKUP(L201,'RefNo Measure List'!$B$2:$E$60,2,FALSE))</f>
        <v/>
      </c>
      <c r="I201" s="42" t="str">
        <f>IF(ISERROR(VLOOKUP(K201,'RefNo Measure List'!$A$2:$E$60,5,FALSE)),"",VLOOKUP(K201,'RefNo Measure List'!$A$2:$E$60,5,FALSE))</f>
        <v/>
      </c>
      <c r="J201" s="15"/>
      <c r="K201" s="15"/>
      <c r="L201" s="44" t="str">
        <f>IF(ISERROR(VLOOKUP(K201,'RefNo Measure List'!$A$1:$E$60,2,FALSE)),"",VLOOKUP(K201,'RefNo Measure List'!$A$1:$C$60,2,FALSE))</f>
        <v/>
      </c>
      <c r="M201" s="26"/>
      <c r="N201" s="45" t="e">
        <f>IF((B201)="State Income Qualified",M201*(VLOOKUP(L201,'RefNo Measure List'!$B$2:$J$60,9,FALSE)),"")</f>
        <v>#N/A</v>
      </c>
      <c r="O201" s="32"/>
      <c r="P201" s="47" t="b">
        <f t="shared" si="17"/>
        <v>0</v>
      </c>
      <c r="Q201" s="47" t="b">
        <f t="shared" si="18"/>
        <v>0</v>
      </c>
    </row>
    <row r="202" spans="1:17" x14ac:dyDescent="0.25">
      <c r="A202" s="36">
        <f t="shared" si="15"/>
        <v>201</v>
      </c>
      <c r="B202" s="37" t="s">
        <v>257</v>
      </c>
      <c r="C202" s="7"/>
      <c r="D202" s="7"/>
      <c r="E202" s="8"/>
      <c r="F202" s="36" t="str">
        <f t="shared" si="19"/>
        <v/>
      </c>
      <c r="G202" s="36" t="str">
        <f t="shared" si="16"/>
        <v/>
      </c>
      <c r="H202" s="39" t="str">
        <f>IF(ISERROR(VLOOKUP(L202,'RefNo Measure List'!$B$2:$E$60,2,FALSE)),"",VLOOKUP(L202,'RefNo Measure List'!$B$2:$E$60,2,FALSE))</f>
        <v/>
      </c>
      <c r="I202" s="42" t="str">
        <f>IF(ISERROR(VLOOKUP(K202,'RefNo Measure List'!$A$2:$E$60,5,FALSE)),"",VLOOKUP(K202,'RefNo Measure List'!$A$2:$E$60,5,FALSE))</f>
        <v/>
      </c>
      <c r="J202" s="15"/>
      <c r="K202" s="15"/>
      <c r="L202" s="44" t="str">
        <f>IF(ISERROR(VLOOKUP(K202,'RefNo Measure List'!$A$1:$E$60,2,FALSE)),"",VLOOKUP(K202,'RefNo Measure List'!$A$1:$C$60,2,FALSE))</f>
        <v/>
      </c>
      <c r="M202" s="26"/>
      <c r="N202" s="45" t="e">
        <f>IF((B202)="State Income Qualified",M202*(VLOOKUP(L202,'RefNo Measure List'!$B$2:$J$60,9,FALSE)),"")</f>
        <v>#N/A</v>
      </c>
      <c r="O202" s="32"/>
      <c r="P202" s="47" t="b">
        <f t="shared" si="17"/>
        <v>0</v>
      </c>
      <c r="Q202" s="47" t="b">
        <f t="shared" si="18"/>
        <v>0</v>
      </c>
    </row>
    <row r="203" spans="1:17" x14ac:dyDescent="0.25">
      <c r="A203" s="36">
        <f t="shared" si="15"/>
        <v>202</v>
      </c>
      <c r="B203" s="37" t="s">
        <v>257</v>
      </c>
      <c r="C203" s="7"/>
      <c r="D203" s="7"/>
      <c r="E203" s="8"/>
      <c r="F203" s="36" t="str">
        <f t="shared" si="19"/>
        <v/>
      </c>
      <c r="G203" s="36" t="str">
        <f t="shared" si="16"/>
        <v/>
      </c>
      <c r="H203" s="39" t="str">
        <f>IF(ISERROR(VLOOKUP(L203,'RefNo Measure List'!$B$2:$E$60,2,FALSE)),"",VLOOKUP(L203,'RefNo Measure List'!$B$2:$E$60,2,FALSE))</f>
        <v/>
      </c>
      <c r="I203" s="42" t="str">
        <f>IF(ISERROR(VLOOKUP(K203,'RefNo Measure List'!$A$2:$E$60,5,FALSE)),"",VLOOKUP(K203,'RefNo Measure List'!$A$2:$E$60,5,FALSE))</f>
        <v/>
      </c>
      <c r="J203" s="15"/>
      <c r="K203" s="15"/>
      <c r="L203" s="44" t="str">
        <f>IF(ISERROR(VLOOKUP(K203,'RefNo Measure List'!$A$1:$E$60,2,FALSE)),"",VLOOKUP(K203,'RefNo Measure List'!$A$1:$C$60,2,FALSE))</f>
        <v/>
      </c>
      <c r="M203" s="26"/>
      <c r="N203" s="45" t="e">
        <f>IF((B203)="State Income Qualified",M203*(VLOOKUP(L203,'RefNo Measure List'!$B$2:$J$60,9,FALSE)),"")</f>
        <v>#N/A</v>
      </c>
      <c r="O203" s="32"/>
      <c r="P203" s="47" t="b">
        <f t="shared" si="17"/>
        <v>0</v>
      </c>
      <c r="Q203" s="47" t="b">
        <f t="shared" si="18"/>
        <v>0</v>
      </c>
    </row>
    <row r="204" spans="1:17" x14ac:dyDescent="0.25">
      <c r="A204" s="36">
        <f t="shared" si="15"/>
        <v>203</v>
      </c>
      <c r="B204" s="37" t="s">
        <v>257</v>
      </c>
      <c r="C204" s="7"/>
      <c r="D204" s="7"/>
      <c r="E204" s="8"/>
      <c r="F204" s="36" t="str">
        <f t="shared" si="19"/>
        <v/>
      </c>
      <c r="G204" s="36" t="str">
        <f t="shared" si="16"/>
        <v/>
      </c>
      <c r="H204" s="39" t="str">
        <f>IF(ISERROR(VLOOKUP(L204,'RefNo Measure List'!$B$2:$E$60,2,FALSE)),"",VLOOKUP(L204,'RefNo Measure List'!$B$2:$E$60,2,FALSE))</f>
        <v/>
      </c>
      <c r="I204" s="42" t="str">
        <f>IF(ISERROR(VLOOKUP(K204,'RefNo Measure List'!$A$2:$E$60,5,FALSE)),"",VLOOKUP(K204,'RefNo Measure List'!$A$2:$E$60,5,FALSE))</f>
        <v/>
      </c>
      <c r="J204" s="15"/>
      <c r="K204" s="15"/>
      <c r="L204" s="44" t="str">
        <f>IF(ISERROR(VLOOKUP(K204,'RefNo Measure List'!$A$1:$E$60,2,FALSE)),"",VLOOKUP(K204,'RefNo Measure List'!$A$1:$C$60,2,FALSE))</f>
        <v/>
      </c>
      <c r="M204" s="26"/>
      <c r="N204" s="45" t="e">
        <f>IF((B204)="State Income Qualified",M204*(VLOOKUP(L204,'RefNo Measure List'!$B$2:$J$60,9,FALSE)),"")</f>
        <v>#N/A</v>
      </c>
      <c r="O204" s="32"/>
      <c r="P204" s="47" t="b">
        <f t="shared" si="17"/>
        <v>0</v>
      </c>
      <c r="Q204" s="47" t="b">
        <f t="shared" si="18"/>
        <v>0</v>
      </c>
    </row>
    <row r="205" spans="1:17" x14ac:dyDescent="0.25">
      <c r="A205" s="36">
        <f t="shared" si="15"/>
        <v>204</v>
      </c>
      <c r="B205" s="37" t="s">
        <v>257</v>
      </c>
      <c r="C205" s="7"/>
      <c r="D205" s="7"/>
      <c r="E205" s="8"/>
      <c r="F205" s="36" t="str">
        <f t="shared" si="19"/>
        <v/>
      </c>
      <c r="G205" s="36" t="str">
        <f t="shared" si="16"/>
        <v/>
      </c>
      <c r="H205" s="39" t="str">
        <f>IF(ISERROR(VLOOKUP(L205,'RefNo Measure List'!$B$2:$E$60,2,FALSE)),"",VLOOKUP(L205,'RefNo Measure List'!$B$2:$E$60,2,FALSE))</f>
        <v/>
      </c>
      <c r="I205" s="42" t="str">
        <f>IF(ISERROR(VLOOKUP(K205,'RefNo Measure List'!$A$2:$E$60,5,FALSE)),"",VLOOKUP(K205,'RefNo Measure List'!$A$2:$E$60,5,FALSE))</f>
        <v/>
      </c>
      <c r="J205" s="15"/>
      <c r="K205" s="15"/>
      <c r="L205" s="44" t="str">
        <f>IF(ISERROR(VLOOKUP(K205,'RefNo Measure List'!$A$1:$E$60,2,FALSE)),"",VLOOKUP(K205,'RefNo Measure List'!$A$1:$C$60,2,FALSE))</f>
        <v/>
      </c>
      <c r="M205" s="26"/>
      <c r="N205" s="45" t="e">
        <f>IF((B205)="State Income Qualified",M205*(VLOOKUP(L205,'RefNo Measure List'!$B$2:$J$60,9,FALSE)),"")</f>
        <v>#N/A</v>
      </c>
      <c r="O205" s="32"/>
      <c r="P205" s="47" t="b">
        <f t="shared" si="17"/>
        <v>0</v>
      </c>
      <c r="Q205" s="47" t="b">
        <f t="shared" si="18"/>
        <v>0</v>
      </c>
    </row>
    <row r="206" spans="1:17" x14ac:dyDescent="0.25">
      <c r="A206" s="36">
        <f t="shared" si="15"/>
        <v>205</v>
      </c>
      <c r="B206" s="37" t="s">
        <v>257</v>
      </c>
      <c r="C206" s="7"/>
      <c r="D206" s="7"/>
      <c r="E206" s="8"/>
      <c r="F206" s="36" t="str">
        <f t="shared" si="19"/>
        <v/>
      </c>
      <c r="G206" s="36" t="str">
        <f t="shared" si="16"/>
        <v/>
      </c>
      <c r="H206" s="39" t="str">
        <f>IF(ISERROR(VLOOKUP(L206,'RefNo Measure List'!$B$2:$E$60,2,FALSE)),"",VLOOKUP(L206,'RefNo Measure List'!$B$2:$E$60,2,FALSE))</f>
        <v/>
      </c>
      <c r="I206" s="42" t="str">
        <f>IF(ISERROR(VLOOKUP(K206,'RefNo Measure List'!$A$2:$E$60,5,FALSE)),"",VLOOKUP(K206,'RefNo Measure List'!$A$2:$E$60,5,FALSE))</f>
        <v/>
      </c>
      <c r="J206" s="15"/>
      <c r="K206" s="15"/>
      <c r="L206" s="44" t="str">
        <f>IF(ISERROR(VLOOKUP(K206,'RefNo Measure List'!$A$1:$E$60,2,FALSE)),"",VLOOKUP(K206,'RefNo Measure List'!$A$1:$C$60,2,FALSE))</f>
        <v/>
      </c>
      <c r="M206" s="26"/>
      <c r="N206" s="45" t="e">
        <f>IF((B206)="State Income Qualified",M206*(VLOOKUP(L206,'RefNo Measure List'!$B$2:$J$60,9,FALSE)),"")</f>
        <v>#N/A</v>
      </c>
      <c r="O206" s="32"/>
      <c r="P206" s="47" t="b">
        <f t="shared" si="17"/>
        <v>0</v>
      </c>
      <c r="Q206" s="47" t="b">
        <f t="shared" si="18"/>
        <v>0</v>
      </c>
    </row>
    <row r="207" spans="1:17" x14ac:dyDescent="0.25">
      <c r="A207" s="36">
        <f t="shared" si="15"/>
        <v>206</v>
      </c>
      <c r="B207" s="37" t="s">
        <v>257</v>
      </c>
      <c r="C207" s="7"/>
      <c r="D207" s="7"/>
      <c r="E207" s="8"/>
      <c r="F207" s="36" t="str">
        <f t="shared" si="19"/>
        <v/>
      </c>
      <c r="G207" s="36" t="str">
        <f t="shared" si="16"/>
        <v/>
      </c>
      <c r="H207" s="39" t="str">
        <f>IF(ISERROR(VLOOKUP(L207,'RefNo Measure List'!$B$2:$E$60,2,FALSE)),"",VLOOKUP(L207,'RefNo Measure List'!$B$2:$E$60,2,FALSE))</f>
        <v/>
      </c>
      <c r="I207" s="42" t="str">
        <f>IF(ISERROR(VLOOKUP(K207,'RefNo Measure List'!$A$2:$E$60,5,FALSE)),"",VLOOKUP(K207,'RefNo Measure List'!$A$2:$E$60,5,FALSE))</f>
        <v/>
      </c>
      <c r="J207" s="15"/>
      <c r="K207" s="15"/>
      <c r="L207" s="44" t="str">
        <f>IF(ISERROR(VLOOKUP(K207,'RefNo Measure List'!$A$1:$E$60,2,FALSE)),"",VLOOKUP(K207,'RefNo Measure List'!$A$1:$C$60,2,FALSE))</f>
        <v/>
      </c>
      <c r="M207" s="26"/>
      <c r="N207" s="45" t="e">
        <f>IF((B207)="State Income Qualified",M207*(VLOOKUP(L207,'RefNo Measure List'!$B$2:$J$60,9,FALSE)),"")</f>
        <v>#N/A</v>
      </c>
      <c r="O207" s="32"/>
      <c r="P207" s="47" t="b">
        <f t="shared" si="17"/>
        <v>0</v>
      </c>
      <c r="Q207" s="47" t="b">
        <f t="shared" si="18"/>
        <v>0</v>
      </c>
    </row>
    <row r="208" spans="1:17" x14ac:dyDescent="0.25">
      <c r="A208" s="36">
        <f t="shared" si="15"/>
        <v>207</v>
      </c>
      <c r="B208" s="37" t="s">
        <v>257</v>
      </c>
      <c r="C208" s="7"/>
      <c r="D208" s="7"/>
      <c r="E208" s="8"/>
      <c r="F208" s="36" t="str">
        <f t="shared" si="19"/>
        <v/>
      </c>
      <c r="G208" s="36" t="str">
        <f t="shared" si="16"/>
        <v/>
      </c>
      <c r="H208" s="39" t="str">
        <f>IF(ISERROR(VLOOKUP(L208,'RefNo Measure List'!$B$2:$E$60,2,FALSE)),"",VLOOKUP(L208,'RefNo Measure List'!$B$2:$E$60,2,FALSE))</f>
        <v/>
      </c>
      <c r="I208" s="42" t="str">
        <f>IF(ISERROR(VLOOKUP(K208,'RefNo Measure List'!$A$2:$E$60,5,FALSE)),"",VLOOKUP(K208,'RefNo Measure List'!$A$2:$E$60,5,FALSE))</f>
        <v/>
      </c>
      <c r="J208" s="15"/>
      <c r="K208" s="15"/>
      <c r="L208" s="44" t="str">
        <f>IF(ISERROR(VLOOKUP(K208,'RefNo Measure List'!$A$1:$E$60,2,FALSE)),"",VLOOKUP(K208,'RefNo Measure List'!$A$1:$C$60,2,FALSE))</f>
        <v/>
      </c>
      <c r="M208" s="26"/>
      <c r="N208" s="45" t="e">
        <f>IF((B208)="State Income Qualified",M208*(VLOOKUP(L208,'RefNo Measure List'!$B$2:$J$60,9,FALSE)),"")</f>
        <v>#N/A</v>
      </c>
      <c r="O208" s="32"/>
      <c r="P208" s="47" t="b">
        <f t="shared" si="17"/>
        <v>0</v>
      </c>
      <c r="Q208" s="47" t="b">
        <f t="shared" si="18"/>
        <v>0</v>
      </c>
    </row>
    <row r="209" spans="1:17" x14ac:dyDescent="0.25">
      <c r="A209" s="36">
        <f t="shared" si="15"/>
        <v>208</v>
      </c>
      <c r="B209" s="37" t="s">
        <v>257</v>
      </c>
      <c r="C209" s="7"/>
      <c r="D209" s="7"/>
      <c r="E209" s="8"/>
      <c r="F209" s="36" t="str">
        <f t="shared" si="19"/>
        <v/>
      </c>
      <c r="G209" s="36" t="str">
        <f t="shared" si="16"/>
        <v/>
      </c>
      <c r="H209" s="39" t="str">
        <f>IF(ISERROR(VLOOKUP(L209,'RefNo Measure List'!$B$2:$E$60,2,FALSE)),"",VLOOKUP(L209,'RefNo Measure List'!$B$2:$E$60,2,FALSE))</f>
        <v/>
      </c>
      <c r="I209" s="42" t="str">
        <f>IF(ISERROR(VLOOKUP(K209,'RefNo Measure List'!$A$2:$E$60,5,FALSE)),"",VLOOKUP(K209,'RefNo Measure List'!$A$2:$E$60,5,FALSE))</f>
        <v/>
      </c>
      <c r="J209" s="15"/>
      <c r="K209" s="15"/>
      <c r="L209" s="44" t="str">
        <f>IF(ISERROR(VLOOKUP(K209,'RefNo Measure List'!$A$1:$E$60,2,FALSE)),"",VLOOKUP(K209,'RefNo Measure List'!$A$1:$C$60,2,FALSE))</f>
        <v/>
      </c>
      <c r="M209" s="26"/>
      <c r="N209" s="45" t="e">
        <f>IF((B209)="State Income Qualified",M209*(VLOOKUP(L209,'RefNo Measure List'!$B$2:$J$60,9,FALSE)),"")</f>
        <v>#N/A</v>
      </c>
      <c r="O209" s="32"/>
      <c r="P209" s="47" t="b">
        <f t="shared" si="17"/>
        <v>0</v>
      </c>
      <c r="Q209" s="47" t="b">
        <f t="shared" si="18"/>
        <v>0</v>
      </c>
    </row>
    <row r="210" spans="1:17" x14ac:dyDescent="0.25">
      <c r="A210" s="36">
        <f t="shared" si="15"/>
        <v>209</v>
      </c>
      <c r="B210" s="37" t="s">
        <v>257</v>
      </c>
      <c r="C210" s="7"/>
      <c r="D210" s="7"/>
      <c r="E210" s="8"/>
      <c r="F210" s="36" t="str">
        <f t="shared" si="19"/>
        <v/>
      </c>
      <c r="G210" s="36" t="str">
        <f t="shared" si="16"/>
        <v/>
      </c>
      <c r="H210" s="39" t="str">
        <f>IF(ISERROR(VLOOKUP(L210,'RefNo Measure List'!$B$2:$E$60,2,FALSE)),"",VLOOKUP(L210,'RefNo Measure List'!$B$2:$E$60,2,FALSE))</f>
        <v/>
      </c>
      <c r="I210" s="42" t="str">
        <f>IF(ISERROR(VLOOKUP(K210,'RefNo Measure List'!$A$2:$E$60,5,FALSE)),"",VLOOKUP(K210,'RefNo Measure List'!$A$2:$E$60,5,FALSE))</f>
        <v/>
      </c>
      <c r="J210" s="15"/>
      <c r="K210" s="15"/>
      <c r="L210" s="44" t="str">
        <f>IF(ISERROR(VLOOKUP(K210,'RefNo Measure List'!$A$1:$E$60,2,FALSE)),"",VLOOKUP(K210,'RefNo Measure List'!$A$1:$C$60,2,FALSE))</f>
        <v/>
      </c>
      <c r="M210" s="26"/>
      <c r="N210" s="45" t="e">
        <f>IF((B210)="State Income Qualified",M210*(VLOOKUP(L210,'RefNo Measure List'!$B$2:$J$60,9,FALSE)),"")</f>
        <v>#N/A</v>
      </c>
      <c r="O210" s="32"/>
      <c r="P210" s="47" t="b">
        <f t="shared" si="17"/>
        <v>0</v>
      </c>
      <c r="Q210" s="47" t="b">
        <f t="shared" si="18"/>
        <v>0</v>
      </c>
    </row>
    <row r="211" spans="1:17" x14ac:dyDescent="0.25">
      <c r="A211" s="36">
        <f t="shared" si="15"/>
        <v>210</v>
      </c>
      <c r="B211" s="37" t="s">
        <v>257</v>
      </c>
      <c r="C211" s="7"/>
      <c r="D211" s="7"/>
      <c r="E211" s="8"/>
      <c r="F211" s="36" t="str">
        <f t="shared" si="19"/>
        <v/>
      </c>
      <c r="G211" s="36" t="str">
        <f t="shared" si="16"/>
        <v/>
      </c>
      <c r="H211" s="39" t="str">
        <f>IF(ISERROR(VLOOKUP(L211,'RefNo Measure List'!$B$2:$E$60,2,FALSE)),"",VLOOKUP(L211,'RefNo Measure List'!$B$2:$E$60,2,FALSE))</f>
        <v/>
      </c>
      <c r="I211" s="42" t="str">
        <f>IF(ISERROR(VLOOKUP(K211,'RefNo Measure List'!$A$2:$E$60,5,FALSE)),"",VLOOKUP(K211,'RefNo Measure List'!$A$2:$E$60,5,FALSE))</f>
        <v/>
      </c>
      <c r="J211" s="15"/>
      <c r="K211" s="15"/>
      <c r="L211" s="44" t="str">
        <f>IF(ISERROR(VLOOKUP(K211,'RefNo Measure List'!$A$1:$E$60,2,FALSE)),"",VLOOKUP(K211,'RefNo Measure List'!$A$1:$C$60,2,FALSE))</f>
        <v/>
      </c>
      <c r="M211" s="26"/>
      <c r="N211" s="45" t="e">
        <f>IF((B211)="State Income Qualified",M211*(VLOOKUP(L211,'RefNo Measure List'!$B$2:$J$60,9,FALSE)),"")</f>
        <v>#N/A</v>
      </c>
      <c r="O211" s="32"/>
      <c r="P211" s="47" t="b">
        <f t="shared" si="17"/>
        <v>0</v>
      </c>
      <c r="Q211" s="47" t="b">
        <f t="shared" si="18"/>
        <v>0</v>
      </c>
    </row>
    <row r="212" spans="1:17" x14ac:dyDescent="0.25">
      <c r="A212" s="36">
        <f t="shared" si="15"/>
        <v>211</v>
      </c>
      <c r="B212" s="37" t="s">
        <v>257</v>
      </c>
      <c r="C212" s="7"/>
      <c r="D212" s="7"/>
      <c r="E212" s="8"/>
      <c r="F212" s="36" t="str">
        <f t="shared" si="19"/>
        <v/>
      </c>
      <c r="G212" s="36" t="str">
        <f t="shared" si="16"/>
        <v/>
      </c>
      <c r="H212" s="39" t="str">
        <f>IF(ISERROR(VLOOKUP(L212,'RefNo Measure List'!$B$2:$E$60,2,FALSE)),"",VLOOKUP(L212,'RefNo Measure List'!$B$2:$E$60,2,FALSE))</f>
        <v/>
      </c>
      <c r="I212" s="42" t="str">
        <f>IF(ISERROR(VLOOKUP(K212,'RefNo Measure List'!$A$2:$E$60,5,FALSE)),"",VLOOKUP(K212,'RefNo Measure List'!$A$2:$E$60,5,FALSE))</f>
        <v/>
      </c>
      <c r="J212" s="15"/>
      <c r="K212" s="15"/>
      <c r="L212" s="44" t="str">
        <f>IF(ISERROR(VLOOKUP(K212,'RefNo Measure List'!$A$1:$E$60,2,FALSE)),"",VLOOKUP(K212,'RefNo Measure List'!$A$1:$C$60,2,FALSE))</f>
        <v/>
      </c>
      <c r="M212" s="26"/>
      <c r="N212" s="45" t="e">
        <f>IF((B212)="State Income Qualified",M212*(VLOOKUP(L212,'RefNo Measure List'!$B$2:$J$60,9,FALSE)),"")</f>
        <v>#N/A</v>
      </c>
      <c r="O212" s="32"/>
      <c r="P212" s="47" t="b">
        <f t="shared" si="17"/>
        <v>0</v>
      </c>
      <c r="Q212" s="47" t="b">
        <f t="shared" si="18"/>
        <v>0</v>
      </c>
    </row>
    <row r="213" spans="1:17" x14ac:dyDescent="0.25">
      <c r="A213" s="36">
        <f t="shared" si="15"/>
        <v>212</v>
      </c>
      <c r="B213" s="37" t="s">
        <v>257</v>
      </c>
      <c r="C213" s="7"/>
      <c r="D213" s="7"/>
      <c r="E213" s="8"/>
      <c r="F213" s="36" t="str">
        <f t="shared" si="19"/>
        <v/>
      </c>
      <c r="G213" s="36" t="str">
        <f t="shared" si="16"/>
        <v/>
      </c>
      <c r="H213" s="39" t="str">
        <f>IF(ISERROR(VLOOKUP(L213,'RefNo Measure List'!$B$2:$E$60,2,FALSE)),"",VLOOKUP(L213,'RefNo Measure List'!$B$2:$E$60,2,FALSE))</f>
        <v/>
      </c>
      <c r="I213" s="42" t="str">
        <f>IF(ISERROR(VLOOKUP(K213,'RefNo Measure List'!$A$2:$E$60,5,FALSE)),"",VLOOKUP(K213,'RefNo Measure List'!$A$2:$E$60,5,FALSE))</f>
        <v/>
      </c>
      <c r="J213" s="15"/>
      <c r="K213" s="15"/>
      <c r="L213" s="44" t="str">
        <f>IF(ISERROR(VLOOKUP(K213,'RefNo Measure List'!$A$1:$E$60,2,FALSE)),"",VLOOKUP(K213,'RefNo Measure List'!$A$1:$C$60,2,FALSE))</f>
        <v/>
      </c>
      <c r="M213" s="26"/>
      <c r="N213" s="45" t="e">
        <f>IF((B213)="State Income Qualified",M213*(VLOOKUP(L213,'RefNo Measure List'!$B$2:$J$60,9,FALSE)),"")</f>
        <v>#N/A</v>
      </c>
      <c r="O213" s="32"/>
      <c r="P213" s="47" t="b">
        <f t="shared" si="17"/>
        <v>0</v>
      </c>
      <c r="Q213" s="47" t="b">
        <f t="shared" si="18"/>
        <v>0</v>
      </c>
    </row>
    <row r="214" spans="1:17" x14ac:dyDescent="0.25">
      <c r="A214" s="36">
        <f t="shared" si="15"/>
        <v>213</v>
      </c>
      <c r="B214" s="37" t="s">
        <v>257</v>
      </c>
      <c r="C214" s="7"/>
      <c r="D214" s="7"/>
      <c r="E214" s="8"/>
      <c r="F214" s="36" t="str">
        <f t="shared" si="19"/>
        <v/>
      </c>
      <c r="G214" s="36" t="str">
        <f t="shared" si="16"/>
        <v/>
      </c>
      <c r="H214" s="39" t="str">
        <f>IF(ISERROR(VLOOKUP(L214,'RefNo Measure List'!$B$2:$E$60,2,FALSE)),"",VLOOKUP(L214,'RefNo Measure List'!$B$2:$E$60,2,FALSE))</f>
        <v/>
      </c>
      <c r="I214" s="42" t="str">
        <f>IF(ISERROR(VLOOKUP(K214,'RefNo Measure List'!$A$2:$E$60,5,FALSE)),"",VLOOKUP(K214,'RefNo Measure List'!$A$2:$E$60,5,FALSE))</f>
        <v/>
      </c>
      <c r="J214" s="15"/>
      <c r="K214" s="15"/>
      <c r="L214" s="44" t="str">
        <f>IF(ISERROR(VLOOKUP(K214,'RefNo Measure List'!$A$1:$E$60,2,FALSE)),"",VLOOKUP(K214,'RefNo Measure List'!$A$1:$C$60,2,FALSE))</f>
        <v/>
      </c>
      <c r="M214" s="26"/>
      <c r="N214" s="45" t="e">
        <f>IF((B214)="State Income Qualified",M214*(VLOOKUP(L214,'RefNo Measure List'!$B$2:$J$60,9,FALSE)),"")</f>
        <v>#N/A</v>
      </c>
      <c r="O214" s="32"/>
      <c r="P214" s="47" t="b">
        <f t="shared" si="17"/>
        <v>0</v>
      </c>
      <c r="Q214" s="47" t="b">
        <f t="shared" si="18"/>
        <v>0</v>
      </c>
    </row>
    <row r="215" spans="1:17" x14ac:dyDescent="0.25">
      <c r="A215" s="36">
        <f t="shared" si="15"/>
        <v>214</v>
      </c>
      <c r="B215" s="37" t="s">
        <v>257</v>
      </c>
      <c r="C215" s="7"/>
      <c r="D215" s="7"/>
      <c r="E215" s="8"/>
      <c r="F215" s="36" t="str">
        <f t="shared" si="19"/>
        <v/>
      </c>
      <c r="G215" s="36" t="str">
        <f t="shared" si="16"/>
        <v/>
      </c>
      <c r="H215" s="39" t="str">
        <f>IF(ISERROR(VLOOKUP(L215,'RefNo Measure List'!$B$2:$E$60,2,FALSE)),"",VLOOKUP(L215,'RefNo Measure List'!$B$2:$E$60,2,FALSE))</f>
        <v/>
      </c>
      <c r="I215" s="42" t="str">
        <f>IF(ISERROR(VLOOKUP(K215,'RefNo Measure List'!$A$2:$E$60,5,FALSE)),"",VLOOKUP(K215,'RefNo Measure List'!$A$2:$E$60,5,FALSE))</f>
        <v/>
      </c>
      <c r="J215" s="15"/>
      <c r="K215" s="15"/>
      <c r="L215" s="44" t="str">
        <f>IF(ISERROR(VLOOKUP(K215,'RefNo Measure List'!$A$1:$E$60,2,FALSE)),"",VLOOKUP(K215,'RefNo Measure List'!$A$1:$C$60,2,FALSE))</f>
        <v/>
      </c>
      <c r="M215" s="26"/>
      <c r="N215" s="45" t="e">
        <f>IF((B215)="State Income Qualified",M215*(VLOOKUP(L215,'RefNo Measure List'!$B$2:$J$60,9,FALSE)),"")</f>
        <v>#N/A</v>
      </c>
      <c r="O215" s="32"/>
      <c r="P215" s="47" t="b">
        <f t="shared" si="17"/>
        <v>0</v>
      </c>
      <c r="Q215" s="47" t="b">
        <f t="shared" si="18"/>
        <v>0</v>
      </c>
    </row>
    <row r="216" spans="1:17" x14ac:dyDescent="0.25">
      <c r="A216" s="36">
        <f t="shared" si="15"/>
        <v>215</v>
      </c>
      <c r="B216" s="37" t="s">
        <v>257</v>
      </c>
      <c r="C216" s="7"/>
      <c r="D216" s="7"/>
      <c r="E216" s="8"/>
      <c r="F216" s="36" t="str">
        <f t="shared" si="19"/>
        <v/>
      </c>
      <c r="G216" s="36" t="str">
        <f t="shared" si="16"/>
        <v/>
      </c>
      <c r="H216" s="39" t="str">
        <f>IF(ISERROR(VLOOKUP(L216,'RefNo Measure List'!$B$2:$E$60,2,FALSE)),"",VLOOKUP(L216,'RefNo Measure List'!$B$2:$E$60,2,FALSE))</f>
        <v/>
      </c>
      <c r="I216" s="42" t="str">
        <f>IF(ISERROR(VLOOKUP(K216,'RefNo Measure List'!$A$2:$E$60,5,FALSE)),"",VLOOKUP(K216,'RefNo Measure List'!$A$2:$E$60,5,FALSE))</f>
        <v/>
      </c>
      <c r="J216" s="15"/>
      <c r="K216" s="15"/>
      <c r="L216" s="44" t="str">
        <f>IF(ISERROR(VLOOKUP(K216,'RefNo Measure List'!$A$1:$E$60,2,FALSE)),"",VLOOKUP(K216,'RefNo Measure List'!$A$1:$C$60,2,FALSE))</f>
        <v/>
      </c>
      <c r="M216" s="26"/>
      <c r="N216" s="45" t="e">
        <f>IF((B216)="State Income Qualified",M216*(VLOOKUP(L216,'RefNo Measure List'!$B$2:$J$60,9,FALSE)),"")</f>
        <v>#N/A</v>
      </c>
      <c r="O216" s="32"/>
      <c r="P216" s="47" t="b">
        <f t="shared" si="17"/>
        <v>0</v>
      </c>
      <c r="Q216" s="47" t="b">
        <f t="shared" si="18"/>
        <v>0</v>
      </c>
    </row>
    <row r="217" spans="1:17" x14ac:dyDescent="0.25">
      <c r="A217" s="36">
        <f t="shared" si="15"/>
        <v>216</v>
      </c>
      <c r="B217" s="37" t="s">
        <v>257</v>
      </c>
      <c r="C217" s="7"/>
      <c r="D217" s="7"/>
      <c r="E217" s="8"/>
      <c r="F217" s="36" t="str">
        <f t="shared" si="19"/>
        <v/>
      </c>
      <c r="G217" s="36" t="str">
        <f t="shared" si="16"/>
        <v/>
      </c>
      <c r="H217" s="39" t="str">
        <f>IF(ISERROR(VLOOKUP(L217,'RefNo Measure List'!$B$2:$E$60,2,FALSE)),"",VLOOKUP(L217,'RefNo Measure List'!$B$2:$E$60,2,FALSE))</f>
        <v/>
      </c>
      <c r="I217" s="42" t="str">
        <f>IF(ISERROR(VLOOKUP(K217,'RefNo Measure List'!$A$2:$E$60,5,FALSE)),"",VLOOKUP(K217,'RefNo Measure List'!$A$2:$E$60,5,FALSE))</f>
        <v/>
      </c>
      <c r="J217" s="15"/>
      <c r="K217" s="15"/>
      <c r="L217" s="44" t="str">
        <f>IF(ISERROR(VLOOKUP(K217,'RefNo Measure List'!$A$1:$E$60,2,FALSE)),"",VLOOKUP(K217,'RefNo Measure List'!$A$1:$C$60,2,FALSE))</f>
        <v/>
      </c>
      <c r="M217" s="26"/>
      <c r="N217" s="45" t="e">
        <f>IF((B217)="State Income Qualified",M217*(VLOOKUP(L217,'RefNo Measure List'!$B$2:$J$60,9,FALSE)),"")</f>
        <v>#N/A</v>
      </c>
      <c r="O217" s="32"/>
      <c r="P217" s="47" t="b">
        <f t="shared" si="17"/>
        <v>0</v>
      </c>
      <c r="Q217" s="47" t="b">
        <f t="shared" si="18"/>
        <v>0</v>
      </c>
    </row>
    <row r="218" spans="1:17" x14ac:dyDescent="0.25">
      <c r="A218" s="36">
        <f t="shared" si="15"/>
        <v>217</v>
      </c>
      <c r="B218" s="37" t="s">
        <v>257</v>
      </c>
      <c r="C218" s="7"/>
      <c r="D218" s="7"/>
      <c r="E218" s="8"/>
      <c r="F218" s="36" t="str">
        <f t="shared" si="19"/>
        <v/>
      </c>
      <c r="G218" s="36" t="str">
        <f t="shared" si="16"/>
        <v/>
      </c>
      <c r="H218" s="39" t="str">
        <f>IF(ISERROR(VLOOKUP(L218,'RefNo Measure List'!$B$2:$E$60,2,FALSE)),"",VLOOKUP(L218,'RefNo Measure List'!$B$2:$E$60,2,FALSE))</f>
        <v/>
      </c>
      <c r="I218" s="42" t="str">
        <f>IF(ISERROR(VLOOKUP(K218,'RefNo Measure List'!$A$2:$E$60,5,FALSE)),"",VLOOKUP(K218,'RefNo Measure List'!$A$2:$E$60,5,FALSE))</f>
        <v/>
      </c>
      <c r="J218" s="15"/>
      <c r="K218" s="15"/>
      <c r="L218" s="44" t="str">
        <f>IF(ISERROR(VLOOKUP(K218,'RefNo Measure List'!$A$1:$E$60,2,FALSE)),"",VLOOKUP(K218,'RefNo Measure List'!$A$1:$C$60,2,FALSE))</f>
        <v/>
      </c>
      <c r="M218" s="26"/>
      <c r="N218" s="45" t="e">
        <f>IF((B218)="State Income Qualified",M218*(VLOOKUP(L218,'RefNo Measure List'!$B$2:$J$60,9,FALSE)),"")</f>
        <v>#N/A</v>
      </c>
      <c r="O218" s="32"/>
      <c r="P218" s="47" t="b">
        <f t="shared" si="17"/>
        <v>0</v>
      </c>
      <c r="Q218" s="47" t="b">
        <f t="shared" si="18"/>
        <v>0</v>
      </c>
    </row>
    <row r="219" spans="1:17" x14ac:dyDescent="0.25">
      <c r="A219" s="36">
        <f t="shared" si="15"/>
        <v>218</v>
      </c>
      <c r="B219" s="37" t="s">
        <v>257</v>
      </c>
      <c r="C219" s="7"/>
      <c r="D219" s="7"/>
      <c r="E219" s="8"/>
      <c r="F219" s="36" t="str">
        <f t="shared" si="19"/>
        <v/>
      </c>
      <c r="G219" s="36" t="str">
        <f t="shared" si="16"/>
        <v/>
      </c>
      <c r="H219" s="39" t="str">
        <f>IF(ISERROR(VLOOKUP(L219,'RefNo Measure List'!$B$2:$E$60,2,FALSE)),"",VLOOKUP(L219,'RefNo Measure List'!$B$2:$E$60,2,FALSE))</f>
        <v/>
      </c>
      <c r="I219" s="42" t="str">
        <f>IF(ISERROR(VLOOKUP(K219,'RefNo Measure List'!$A$2:$E$60,5,FALSE)),"",VLOOKUP(K219,'RefNo Measure List'!$A$2:$E$60,5,FALSE))</f>
        <v/>
      </c>
      <c r="J219" s="15"/>
      <c r="K219" s="15"/>
      <c r="L219" s="44" t="str">
        <f>IF(ISERROR(VLOOKUP(K219,'RefNo Measure List'!$A$1:$E$60,2,FALSE)),"",VLOOKUP(K219,'RefNo Measure List'!$A$1:$C$60,2,FALSE))</f>
        <v/>
      </c>
      <c r="M219" s="26"/>
      <c r="N219" s="45" t="e">
        <f>IF((B219)="State Income Qualified",M219*(VLOOKUP(L219,'RefNo Measure List'!$B$2:$J$60,9,FALSE)),"")</f>
        <v>#N/A</v>
      </c>
      <c r="O219" s="32"/>
      <c r="P219" s="47" t="b">
        <f t="shared" si="17"/>
        <v>0</v>
      </c>
      <c r="Q219" s="47" t="b">
        <f t="shared" si="18"/>
        <v>0</v>
      </c>
    </row>
    <row r="220" spans="1:17" x14ac:dyDescent="0.25">
      <c r="A220" s="36">
        <f t="shared" si="15"/>
        <v>219</v>
      </c>
      <c r="B220" s="37" t="s">
        <v>257</v>
      </c>
      <c r="C220" s="7"/>
      <c r="D220" s="7"/>
      <c r="E220" s="8"/>
      <c r="F220" s="36" t="str">
        <f t="shared" si="19"/>
        <v/>
      </c>
      <c r="G220" s="36" t="str">
        <f t="shared" si="16"/>
        <v/>
      </c>
      <c r="H220" s="39" t="str">
        <f>IF(ISERROR(VLOOKUP(L220,'RefNo Measure List'!$B$2:$E$60,2,FALSE)),"",VLOOKUP(L220,'RefNo Measure List'!$B$2:$E$60,2,FALSE))</f>
        <v/>
      </c>
      <c r="I220" s="42" t="str">
        <f>IF(ISERROR(VLOOKUP(K220,'RefNo Measure List'!$A$2:$E$60,5,FALSE)),"",VLOOKUP(K220,'RefNo Measure List'!$A$2:$E$60,5,FALSE))</f>
        <v/>
      </c>
      <c r="J220" s="15"/>
      <c r="K220" s="15"/>
      <c r="L220" s="44" t="str">
        <f>IF(ISERROR(VLOOKUP(K220,'RefNo Measure List'!$A$1:$E$60,2,FALSE)),"",VLOOKUP(K220,'RefNo Measure List'!$A$1:$C$60,2,FALSE))</f>
        <v/>
      </c>
      <c r="M220" s="26"/>
      <c r="N220" s="45" t="e">
        <f>IF((B220)="State Income Qualified",M220*(VLOOKUP(L220,'RefNo Measure List'!$B$2:$J$60,9,FALSE)),"")</f>
        <v>#N/A</v>
      </c>
      <c r="O220" s="32"/>
      <c r="P220" s="47" t="b">
        <f t="shared" si="17"/>
        <v>0</v>
      </c>
      <c r="Q220" s="47" t="b">
        <f t="shared" si="18"/>
        <v>0</v>
      </c>
    </row>
    <row r="221" spans="1:17" x14ac:dyDescent="0.25">
      <c r="A221" s="36">
        <f t="shared" si="15"/>
        <v>220</v>
      </c>
      <c r="B221" s="37" t="s">
        <v>257</v>
      </c>
      <c r="C221" s="7"/>
      <c r="D221" s="7"/>
      <c r="E221" s="8"/>
      <c r="F221" s="36" t="str">
        <f t="shared" si="19"/>
        <v/>
      </c>
      <c r="G221" s="36" t="str">
        <f t="shared" si="16"/>
        <v/>
      </c>
      <c r="H221" s="39" t="str">
        <f>IF(ISERROR(VLOOKUP(L221,'RefNo Measure List'!$B$2:$E$60,2,FALSE)),"",VLOOKUP(L221,'RefNo Measure List'!$B$2:$E$60,2,FALSE))</f>
        <v/>
      </c>
      <c r="I221" s="42" t="str">
        <f>IF(ISERROR(VLOOKUP(K221,'RefNo Measure List'!$A$2:$E$60,5,FALSE)),"",VLOOKUP(K221,'RefNo Measure List'!$A$2:$E$60,5,FALSE))</f>
        <v/>
      </c>
      <c r="J221" s="15"/>
      <c r="K221" s="15"/>
      <c r="L221" s="44" t="str">
        <f>IF(ISERROR(VLOOKUP(K221,'RefNo Measure List'!$A$1:$E$60,2,FALSE)),"",VLOOKUP(K221,'RefNo Measure List'!$A$1:$C$60,2,FALSE))</f>
        <v/>
      </c>
      <c r="M221" s="26"/>
      <c r="N221" s="45" t="e">
        <f>IF((B221)="State Income Qualified",M221*(VLOOKUP(L221,'RefNo Measure List'!$B$2:$J$60,9,FALSE)),"")</f>
        <v>#N/A</v>
      </c>
      <c r="O221" s="32"/>
      <c r="P221" s="47" t="b">
        <f t="shared" si="17"/>
        <v>0</v>
      </c>
      <c r="Q221" s="47" t="b">
        <f t="shared" si="18"/>
        <v>0</v>
      </c>
    </row>
    <row r="222" spans="1:17" x14ac:dyDescent="0.25">
      <c r="A222" s="36">
        <f t="shared" si="15"/>
        <v>221</v>
      </c>
      <c r="B222" s="37" t="s">
        <v>257</v>
      </c>
      <c r="C222" s="7"/>
      <c r="D222" s="7"/>
      <c r="E222" s="8"/>
      <c r="F222" s="36" t="str">
        <f t="shared" si="19"/>
        <v/>
      </c>
      <c r="G222" s="36" t="str">
        <f t="shared" si="16"/>
        <v/>
      </c>
      <c r="H222" s="39" t="str">
        <f>IF(ISERROR(VLOOKUP(L222,'RefNo Measure List'!$B$2:$E$60,2,FALSE)),"",VLOOKUP(L222,'RefNo Measure List'!$B$2:$E$60,2,FALSE))</f>
        <v/>
      </c>
      <c r="I222" s="42" t="str">
        <f>IF(ISERROR(VLOOKUP(K222,'RefNo Measure List'!$A$2:$E$60,5,FALSE)),"",VLOOKUP(K222,'RefNo Measure List'!$A$2:$E$60,5,FALSE))</f>
        <v/>
      </c>
      <c r="J222" s="15"/>
      <c r="K222" s="15"/>
      <c r="L222" s="44" t="str">
        <f>IF(ISERROR(VLOOKUP(K222,'RefNo Measure List'!$A$1:$E$60,2,FALSE)),"",VLOOKUP(K222,'RefNo Measure List'!$A$1:$C$60,2,FALSE))</f>
        <v/>
      </c>
      <c r="M222" s="26"/>
      <c r="N222" s="45" t="e">
        <f>IF((B222)="State Income Qualified",M222*(VLOOKUP(L222,'RefNo Measure List'!$B$2:$J$60,9,FALSE)),"")</f>
        <v>#N/A</v>
      </c>
      <c r="O222" s="32"/>
      <c r="P222" s="47" t="b">
        <f t="shared" si="17"/>
        <v>0</v>
      </c>
      <c r="Q222" s="47" t="b">
        <f t="shared" si="18"/>
        <v>0</v>
      </c>
    </row>
    <row r="223" spans="1:17" x14ac:dyDescent="0.25">
      <c r="A223" s="36">
        <f t="shared" si="15"/>
        <v>222</v>
      </c>
      <c r="B223" s="37" t="s">
        <v>257</v>
      </c>
      <c r="C223" s="7"/>
      <c r="D223" s="7"/>
      <c r="E223" s="8"/>
      <c r="F223" s="36" t="str">
        <f t="shared" si="19"/>
        <v/>
      </c>
      <c r="G223" s="36" t="str">
        <f t="shared" si="16"/>
        <v/>
      </c>
      <c r="H223" s="39" t="str">
        <f>IF(ISERROR(VLOOKUP(L223,'RefNo Measure List'!$B$2:$E$60,2,FALSE)),"",VLOOKUP(L223,'RefNo Measure List'!$B$2:$E$60,2,FALSE))</f>
        <v/>
      </c>
      <c r="I223" s="42" t="str">
        <f>IF(ISERROR(VLOOKUP(K223,'RefNo Measure List'!$A$2:$E$60,5,FALSE)),"",VLOOKUP(K223,'RefNo Measure List'!$A$2:$E$60,5,FALSE))</f>
        <v/>
      </c>
      <c r="J223" s="15"/>
      <c r="K223" s="15"/>
      <c r="L223" s="44" t="str">
        <f>IF(ISERROR(VLOOKUP(K223,'RefNo Measure List'!$A$1:$E$60,2,FALSE)),"",VLOOKUP(K223,'RefNo Measure List'!$A$1:$C$60,2,FALSE))</f>
        <v/>
      </c>
      <c r="M223" s="26"/>
      <c r="N223" s="45" t="e">
        <f>IF((B223)="State Income Qualified",M223*(VLOOKUP(L223,'RefNo Measure List'!$B$2:$J$60,9,FALSE)),"")</f>
        <v>#N/A</v>
      </c>
      <c r="O223" s="32"/>
      <c r="P223" s="47" t="b">
        <f t="shared" si="17"/>
        <v>0</v>
      </c>
      <c r="Q223" s="47" t="b">
        <f t="shared" si="18"/>
        <v>0</v>
      </c>
    </row>
    <row r="224" spans="1:17" x14ac:dyDescent="0.25">
      <c r="A224" s="36">
        <f t="shared" si="15"/>
        <v>223</v>
      </c>
      <c r="B224" s="37" t="s">
        <v>257</v>
      </c>
      <c r="C224" s="7"/>
      <c r="D224" s="7"/>
      <c r="E224" s="8"/>
      <c r="F224" s="36" t="str">
        <f t="shared" si="19"/>
        <v/>
      </c>
      <c r="G224" s="36" t="str">
        <f t="shared" si="16"/>
        <v/>
      </c>
      <c r="H224" s="39" t="str">
        <f>IF(ISERROR(VLOOKUP(L224,'RefNo Measure List'!$B$2:$E$60,2,FALSE)),"",VLOOKUP(L224,'RefNo Measure List'!$B$2:$E$60,2,FALSE))</f>
        <v/>
      </c>
      <c r="I224" s="42" t="str">
        <f>IF(ISERROR(VLOOKUP(K224,'RefNo Measure List'!$A$2:$E$60,5,FALSE)),"",VLOOKUP(K224,'RefNo Measure List'!$A$2:$E$60,5,FALSE))</f>
        <v/>
      </c>
      <c r="J224" s="15"/>
      <c r="K224" s="15"/>
      <c r="L224" s="44" t="str">
        <f>IF(ISERROR(VLOOKUP(K224,'RefNo Measure List'!$A$1:$E$60,2,FALSE)),"",VLOOKUP(K224,'RefNo Measure List'!$A$1:$C$60,2,FALSE))</f>
        <v/>
      </c>
      <c r="M224" s="26"/>
      <c r="N224" s="45" t="e">
        <f>IF((B224)="State Income Qualified",M224*(VLOOKUP(L224,'RefNo Measure List'!$B$2:$J$60,9,FALSE)),"")</f>
        <v>#N/A</v>
      </c>
      <c r="O224" s="32"/>
      <c r="P224" s="47" t="b">
        <f t="shared" si="17"/>
        <v>0</v>
      </c>
      <c r="Q224" s="47" t="b">
        <f t="shared" si="18"/>
        <v>0</v>
      </c>
    </row>
    <row r="225" spans="1:17" x14ac:dyDescent="0.25">
      <c r="A225" s="36">
        <f t="shared" si="15"/>
        <v>224</v>
      </c>
      <c r="B225" s="37" t="s">
        <v>257</v>
      </c>
      <c r="C225" s="7"/>
      <c r="D225" s="7"/>
      <c r="E225" s="8"/>
      <c r="F225" s="36" t="str">
        <f t="shared" si="19"/>
        <v/>
      </c>
      <c r="G225" s="36" t="str">
        <f t="shared" si="16"/>
        <v/>
      </c>
      <c r="H225" s="39" t="str">
        <f>IF(ISERROR(VLOOKUP(L225,'RefNo Measure List'!$B$2:$E$60,2,FALSE)),"",VLOOKUP(L225,'RefNo Measure List'!$B$2:$E$60,2,FALSE))</f>
        <v/>
      </c>
      <c r="I225" s="42" t="str">
        <f>IF(ISERROR(VLOOKUP(K225,'RefNo Measure List'!$A$2:$E$60,5,FALSE)),"",VLOOKUP(K225,'RefNo Measure List'!$A$2:$E$60,5,FALSE))</f>
        <v/>
      </c>
      <c r="J225" s="15"/>
      <c r="K225" s="15"/>
      <c r="L225" s="44" t="str">
        <f>IF(ISERROR(VLOOKUP(K225,'RefNo Measure List'!$A$1:$E$60,2,FALSE)),"",VLOOKUP(K225,'RefNo Measure List'!$A$1:$C$60,2,FALSE))</f>
        <v/>
      </c>
      <c r="M225" s="26"/>
      <c r="N225" s="45" t="e">
        <f>IF((B225)="State Income Qualified",M225*(VLOOKUP(L225,'RefNo Measure List'!$B$2:$J$60,9,FALSE)),"")</f>
        <v>#N/A</v>
      </c>
      <c r="O225" s="32"/>
      <c r="P225" s="47" t="b">
        <f t="shared" si="17"/>
        <v>0</v>
      </c>
      <c r="Q225" s="47" t="b">
        <f t="shared" si="18"/>
        <v>0</v>
      </c>
    </row>
    <row r="226" spans="1:17" x14ac:dyDescent="0.25">
      <c r="A226" s="36">
        <f t="shared" si="15"/>
        <v>225</v>
      </c>
      <c r="B226" s="37" t="s">
        <v>257</v>
      </c>
      <c r="C226" s="7"/>
      <c r="D226" s="7"/>
      <c r="E226" s="8"/>
      <c r="F226" s="36" t="str">
        <f t="shared" si="19"/>
        <v/>
      </c>
      <c r="G226" s="36" t="str">
        <f t="shared" si="16"/>
        <v/>
      </c>
      <c r="H226" s="39" t="str">
        <f>IF(ISERROR(VLOOKUP(L226,'RefNo Measure List'!$B$2:$E$60,2,FALSE)),"",VLOOKUP(L226,'RefNo Measure List'!$B$2:$E$60,2,FALSE))</f>
        <v/>
      </c>
      <c r="I226" s="42" t="str">
        <f>IF(ISERROR(VLOOKUP(K226,'RefNo Measure List'!$A$2:$E$60,5,FALSE)),"",VLOOKUP(K226,'RefNo Measure List'!$A$2:$E$60,5,FALSE))</f>
        <v/>
      </c>
      <c r="J226" s="15"/>
      <c r="K226" s="15"/>
      <c r="L226" s="44" t="str">
        <f>IF(ISERROR(VLOOKUP(K226,'RefNo Measure List'!$A$1:$E$60,2,FALSE)),"",VLOOKUP(K226,'RefNo Measure List'!$A$1:$C$60,2,FALSE))</f>
        <v/>
      </c>
      <c r="M226" s="26"/>
      <c r="N226" s="45" t="e">
        <f>IF((B226)="State Income Qualified",M226*(VLOOKUP(L226,'RefNo Measure List'!$B$2:$J$60,9,FALSE)),"")</f>
        <v>#N/A</v>
      </c>
      <c r="O226" s="32"/>
      <c r="P226" s="47" t="b">
        <f t="shared" si="17"/>
        <v>0</v>
      </c>
      <c r="Q226" s="47" t="b">
        <f t="shared" si="18"/>
        <v>0</v>
      </c>
    </row>
    <row r="227" spans="1:17" x14ac:dyDescent="0.25">
      <c r="A227" s="36">
        <f t="shared" si="15"/>
        <v>226</v>
      </c>
      <c r="B227" s="37" t="s">
        <v>257</v>
      </c>
      <c r="C227" s="7"/>
      <c r="D227" s="7"/>
      <c r="E227" s="8"/>
      <c r="F227" s="36" t="str">
        <f t="shared" si="19"/>
        <v/>
      </c>
      <c r="G227" s="36" t="str">
        <f t="shared" si="16"/>
        <v/>
      </c>
      <c r="H227" s="39" t="str">
        <f>IF(ISERROR(VLOOKUP(L227,'RefNo Measure List'!$B$2:$E$60,2,FALSE)),"",VLOOKUP(L227,'RefNo Measure List'!$B$2:$E$60,2,FALSE))</f>
        <v/>
      </c>
      <c r="I227" s="42" t="str">
        <f>IF(ISERROR(VLOOKUP(K227,'RefNo Measure List'!$A$2:$E$60,5,FALSE)),"",VLOOKUP(K227,'RefNo Measure List'!$A$2:$E$60,5,FALSE))</f>
        <v/>
      </c>
      <c r="J227" s="15"/>
      <c r="K227" s="15"/>
      <c r="L227" s="44" t="str">
        <f>IF(ISERROR(VLOOKUP(K227,'RefNo Measure List'!$A$1:$E$60,2,FALSE)),"",VLOOKUP(K227,'RefNo Measure List'!$A$1:$C$60,2,FALSE))</f>
        <v/>
      </c>
      <c r="M227" s="26"/>
      <c r="N227" s="45" t="e">
        <f>IF((B227)="State Income Qualified",M227*(VLOOKUP(L227,'RefNo Measure List'!$B$2:$J$60,9,FALSE)),"")</f>
        <v>#N/A</v>
      </c>
      <c r="O227" s="32"/>
      <c r="P227" s="47" t="b">
        <f t="shared" si="17"/>
        <v>0</v>
      </c>
      <c r="Q227" s="47" t="b">
        <f t="shared" si="18"/>
        <v>0</v>
      </c>
    </row>
    <row r="228" spans="1:17" x14ac:dyDescent="0.25">
      <c r="A228" s="36">
        <f t="shared" si="15"/>
        <v>227</v>
      </c>
      <c r="B228" s="37" t="s">
        <v>257</v>
      </c>
      <c r="C228" s="7"/>
      <c r="D228" s="7"/>
      <c r="E228" s="8"/>
      <c r="F228" s="36" t="str">
        <f t="shared" si="19"/>
        <v/>
      </c>
      <c r="G228" s="36" t="str">
        <f t="shared" si="16"/>
        <v/>
      </c>
      <c r="H228" s="39" t="str">
        <f>IF(ISERROR(VLOOKUP(L228,'RefNo Measure List'!$B$2:$E$60,2,FALSE)),"",VLOOKUP(L228,'RefNo Measure List'!$B$2:$E$60,2,FALSE))</f>
        <v/>
      </c>
      <c r="I228" s="42" t="str">
        <f>IF(ISERROR(VLOOKUP(K228,'RefNo Measure List'!$A$2:$E$60,5,FALSE)),"",VLOOKUP(K228,'RefNo Measure List'!$A$2:$E$60,5,FALSE))</f>
        <v/>
      </c>
      <c r="J228" s="15"/>
      <c r="K228" s="15"/>
      <c r="L228" s="44" t="str">
        <f>IF(ISERROR(VLOOKUP(K228,'RefNo Measure List'!$A$1:$E$60,2,FALSE)),"",VLOOKUP(K228,'RefNo Measure List'!$A$1:$C$60,2,FALSE))</f>
        <v/>
      </c>
      <c r="M228" s="26"/>
      <c r="N228" s="45" t="e">
        <f>IF((B228)="State Income Qualified",M228*(VLOOKUP(L228,'RefNo Measure List'!$B$2:$J$60,9,FALSE)),"")</f>
        <v>#N/A</v>
      </c>
      <c r="O228" s="32"/>
      <c r="P228" s="47" t="b">
        <f t="shared" si="17"/>
        <v>0</v>
      </c>
      <c r="Q228" s="47" t="b">
        <f t="shared" si="18"/>
        <v>0</v>
      </c>
    </row>
    <row r="229" spans="1:17" x14ac:dyDescent="0.25">
      <c r="A229" s="36">
        <f t="shared" si="15"/>
        <v>228</v>
      </c>
      <c r="B229" s="37" t="s">
        <v>257</v>
      </c>
      <c r="C229" s="7"/>
      <c r="D229" s="7"/>
      <c r="E229" s="8"/>
      <c r="F229" s="36" t="str">
        <f t="shared" si="19"/>
        <v/>
      </c>
      <c r="G229" s="36" t="str">
        <f t="shared" si="16"/>
        <v/>
      </c>
      <c r="H229" s="39" t="str">
        <f>IF(ISERROR(VLOOKUP(L229,'RefNo Measure List'!$B$2:$E$60,2,FALSE)),"",VLOOKUP(L229,'RefNo Measure List'!$B$2:$E$60,2,FALSE))</f>
        <v/>
      </c>
      <c r="I229" s="42" t="str">
        <f>IF(ISERROR(VLOOKUP(K229,'RefNo Measure List'!$A$2:$E$60,5,FALSE)),"",VLOOKUP(K229,'RefNo Measure List'!$A$2:$E$60,5,FALSE))</f>
        <v/>
      </c>
      <c r="J229" s="15"/>
      <c r="K229" s="15"/>
      <c r="L229" s="44" t="str">
        <f>IF(ISERROR(VLOOKUP(K229,'RefNo Measure List'!$A$1:$E$60,2,FALSE)),"",VLOOKUP(K229,'RefNo Measure List'!$A$1:$C$60,2,FALSE))</f>
        <v/>
      </c>
      <c r="M229" s="26"/>
      <c r="N229" s="45" t="e">
        <f>IF((B229)="State Income Qualified",M229*(VLOOKUP(L229,'RefNo Measure List'!$B$2:$J$60,9,FALSE)),"")</f>
        <v>#N/A</v>
      </c>
      <c r="O229" s="32"/>
      <c r="P229" s="47" t="b">
        <f t="shared" si="17"/>
        <v>0</v>
      </c>
      <c r="Q229" s="47" t="b">
        <f t="shared" si="18"/>
        <v>0</v>
      </c>
    </row>
    <row r="230" spans="1:17" x14ac:dyDescent="0.25">
      <c r="A230" s="36">
        <f t="shared" si="15"/>
        <v>229</v>
      </c>
      <c r="B230" s="37" t="s">
        <v>257</v>
      </c>
      <c r="C230" s="7"/>
      <c r="D230" s="7"/>
      <c r="E230" s="8"/>
      <c r="F230" s="36" t="str">
        <f t="shared" si="19"/>
        <v/>
      </c>
      <c r="G230" s="36" t="str">
        <f t="shared" si="16"/>
        <v/>
      </c>
      <c r="H230" s="39" t="str">
        <f>IF(ISERROR(VLOOKUP(L230,'RefNo Measure List'!$B$2:$E$60,2,FALSE)),"",VLOOKUP(L230,'RefNo Measure List'!$B$2:$E$60,2,FALSE))</f>
        <v/>
      </c>
      <c r="I230" s="42" t="str">
        <f>IF(ISERROR(VLOOKUP(K230,'RefNo Measure List'!$A$2:$E$60,5,FALSE)),"",VLOOKUP(K230,'RefNo Measure List'!$A$2:$E$60,5,FALSE))</f>
        <v/>
      </c>
      <c r="J230" s="15"/>
      <c r="K230" s="15"/>
      <c r="L230" s="44" t="str">
        <f>IF(ISERROR(VLOOKUP(K230,'RefNo Measure List'!$A$1:$E$60,2,FALSE)),"",VLOOKUP(K230,'RefNo Measure List'!$A$1:$C$60,2,FALSE))</f>
        <v/>
      </c>
      <c r="M230" s="26"/>
      <c r="N230" s="45" t="e">
        <f>IF((B230)="State Income Qualified",M230*(VLOOKUP(L230,'RefNo Measure List'!$B$2:$J$60,9,FALSE)),"")</f>
        <v>#N/A</v>
      </c>
      <c r="O230" s="32"/>
      <c r="P230" s="47" t="b">
        <f t="shared" si="17"/>
        <v>0</v>
      </c>
      <c r="Q230" s="47" t="b">
        <f t="shared" si="18"/>
        <v>0</v>
      </c>
    </row>
    <row r="231" spans="1:17" x14ac:dyDescent="0.25">
      <c r="A231" s="36">
        <f t="shared" si="15"/>
        <v>230</v>
      </c>
      <c r="B231" s="37" t="s">
        <v>257</v>
      </c>
      <c r="C231" s="7"/>
      <c r="D231" s="7"/>
      <c r="E231" s="8"/>
      <c r="F231" s="36" t="str">
        <f t="shared" si="19"/>
        <v/>
      </c>
      <c r="G231" s="36" t="str">
        <f t="shared" si="16"/>
        <v/>
      </c>
      <c r="H231" s="39" t="str">
        <f>IF(ISERROR(VLOOKUP(L231,'RefNo Measure List'!$B$2:$E$60,2,FALSE)),"",VLOOKUP(L231,'RefNo Measure List'!$B$2:$E$60,2,FALSE))</f>
        <v/>
      </c>
      <c r="I231" s="42" t="str">
        <f>IF(ISERROR(VLOOKUP(K231,'RefNo Measure List'!$A$2:$E$60,5,FALSE)),"",VLOOKUP(K231,'RefNo Measure List'!$A$2:$E$60,5,FALSE))</f>
        <v/>
      </c>
      <c r="J231" s="15"/>
      <c r="K231" s="15"/>
      <c r="L231" s="44" t="str">
        <f>IF(ISERROR(VLOOKUP(K231,'RefNo Measure List'!$A$1:$E$60,2,FALSE)),"",VLOOKUP(K231,'RefNo Measure List'!$A$1:$C$60,2,FALSE))</f>
        <v/>
      </c>
      <c r="M231" s="26"/>
      <c r="N231" s="45" t="e">
        <f>IF((B231)="State Income Qualified",M231*(VLOOKUP(L231,'RefNo Measure List'!$B$2:$J$60,9,FALSE)),"")</f>
        <v>#N/A</v>
      </c>
      <c r="O231" s="32"/>
      <c r="P231" s="47" t="b">
        <f t="shared" si="17"/>
        <v>0</v>
      </c>
      <c r="Q231" s="47" t="b">
        <f t="shared" si="18"/>
        <v>0</v>
      </c>
    </row>
    <row r="232" spans="1:17" x14ac:dyDescent="0.25">
      <c r="A232" s="36">
        <f t="shared" si="15"/>
        <v>231</v>
      </c>
      <c r="B232" s="37" t="s">
        <v>257</v>
      </c>
      <c r="C232" s="7"/>
      <c r="D232" s="7"/>
      <c r="E232" s="8"/>
      <c r="F232" s="36" t="str">
        <f t="shared" si="19"/>
        <v/>
      </c>
      <c r="G232" s="36" t="str">
        <f t="shared" si="16"/>
        <v/>
      </c>
      <c r="H232" s="39" t="str">
        <f>IF(ISERROR(VLOOKUP(L232,'RefNo Measure List'!$B$2:$E$60,2,FALSE)),"",VLOOKUP(L232,'RefNo Measure List'!$B$2:$E$60,2,FALSE))</f>
        <v/>
      </c>
      <c r="I232" s="42" t="str">
        <f>IF(ISERROR(VLOOKUP(K232,'RefNo Measure List'!$A$2:$E$60,5,FALSE)),"",VLOOKUP(K232,'RefNo Measure List'!$A$2:$E$60,5,FALSE))</f>
        <v/>
      </c>
      <c r="J232" s="15"/>
      <c r="K232" s="15"/>
      <c r="L232" s="44" t="str">
        <f>IF(ISERROR(VLOOKUP(K232,'RefNo Measure List'!$A$1:$E$60,2,FALSE)),"",VLOOKUP(K232,'RefNo Measure List'!$A$1:$C$60,2,FALSE))</f>
        <v/>
      </c>
      <c r="M232" s="26"/>
      <c r="N232" s="45" t="e">
        <f>IF((B232)="State Income Qualified",M232*(VLOOKUP(L232,'RefNo Measure List'!$B$2:$J$60,9,FALSE)),"")</f>
        <v>#N/A</v>
      </c>
      <c r="O232" s="32"/>
      <c r="P232" s="47" t="b">
        <f t="shared" si="17"/>
        <v>0</v>
      </c>
      <c r="Q232" s="47" t="b">
        <f t="shared" si="18"/>
        <v>0</v>
      </c>
    </row>
    <row r="233" spans="1:17" x14ac:dyDescent="0.25">
      <c r="A233" s="36">
        <f t="shared" si="15"/>
        <v>232</v>
      </c>
      <c r="B233" s="37" t="s">
        <v>257</v>
      </c>
      <c r="C233" s="7"/>
      <c r="D233" s="7"/>
      <c r="E233" s="8"/>
      <c r="F233" s="36" t="str">
        <f t="shared" si="19"/>
        <v/>
      </c>
      <c r="G233" s="36" t="str">
        <f t="shared" si="16"/>
        <v/>
      </c>
      <c r="H233" s="39" t="str">
        <f>IF(ISERROR(VLOOKUP(L233,'RefNo Measure List'!$B$2:$E$60,2,FALSE)),"",VLOOKUP(L233,'RefNo Measure List'!$B$2:$E$60,2,FALSE))</f>
        <v/>
      </c>
      <c r="I233" s="42" t="str">
        <f>IF(ISERROR(VLOOKUP(K233,'RefNo Measure List'!$A$2:$E$60,5,FALSE)),"",VLOOKUP(K233,'RefNo Measure List'!$A$2:$E$60,5,FALSE))</f>
        <v/>
      </c>
      <c r="J233" s="15"/>
      <c r="K233" s="15"/>
      <c r="L233" s="44" t="str">
        <f>IF(ISERROR(VLOOKUP(K233,'RefNo Measure List'!$A$1:$E$60,2,FALSE)),"",VLOOKUP(K233,'RefNo Measure List'!$A$1:$C$60,2,FALSE))</f>
        <v/>
      </c>
      <c r="M233" s="26"/>
      <c r="N233" s="45" t="e">
        <f>IF((B233)="State Income Qualified",M233*(VLOOKUP(L233,'RefNo Measure List'!$B$2:$J$60,9,FALSE)),"")</f>
        <v>#N/A</v>
      </c>
      <c r="O233" s="32"/>
      <c r="P233" s="47" t="b">
        <f t="shared" si="17"/>
        <v>0</v>
      </c>
      <c r="Q233" s="47" t="b">
        <f t="shared" si="18"/>
        <v>0</v>
      </c>
    </row>
    <row r="234" spans="1:17" x14ac:dyDescent="0.25">
      <c r="A234" s="36">
        <f t="shared" si="15"/>
        <v>233</v>
      </c>
      <c r="B234" s="37" t="s">
        <v>257</v>
      </c>
      <c r="C234" s="7"/>
      <c r="D234" s="7"/>
      <c r="E234" s="8"/>
      <c r="F234" s="36" t="str">
        <f t="shared" si="19"/>
        <v/>
      </c>
      <c r="G234" s="36" t="str">
        <f t="shared" si="16"/>
        <v/>
      </c>
      <c r="H234" s="39" t="str">
        <f>IF(ISERROR(VLOOKUP(L234,'RefNo Measure List'!$B$2:$E$60,2,FALSE)),"",VLOOKUP(L234,'RefNo Measure List'!$B$2:$E$60,2,FALSE))</f>
        <v/>
      </c>
      <c r="I234" s="42" t="str">
        <f>IF(ISERROR(VLOOKUP(K234,'RefNo Measure List'!$A$2:$E$60,5,FALSE)),"",VLOOKUP(K234,'RefNo Measure List'!$A$2:$E$60,5,FALSE))</f>
        <v/>
      </c>
      <c r="J234" s="15"/>
      <c r="K234" s="15"/>
      <c r="L234" s="44" t="str">
        <f>IF(ISERROR(VLOOKUP(K234,'RefNo Measure List'!$A$1:$E$60,2,FALSE)),"",VLOOKUP(K234,'RefNo Measure List'!$A$1:$C$60,2,FALSE))</f>
        <v/>
      </c>
      <c r="M234" s="26"/>
      <c r="N234" s="45" t="e">
        <f>IF((B234)="State Income Qualified",M234*(VLOOKUP(L234,'RefNo Measure List'!$B$2:$J$60,9,FALSE)),"")</f>
        <v>#N/A</v>
      </c>
      <c r="O234" s="32"/>
      <c r="P234" s="47" t="b">
        <f t="shared" si="17"/>
        <v>0</v>
      </c>
      <c r="Q234" s="47" t="b">
        <f t="shared" si="18"/>
        <v>0</v>
      </c>
    </row>
    <row r="235" spans="1:17" x14ac:dyDescent="0.25">
      <c r="A235" s="36">
        <f t="shared" si="15"/>
        <v>234</v>
      </c>
      <c r="B235" s="37" t="s">
        <v>257</v>
      </c>
      <c r="C235" s="7"/>
      <c r="D235" s="7"/>
      <c r="E235" s="8"/>
      <c r="F235" s="36" t="str">
        <f t="shared" si="19"/>
        <v/>
      </c>
      <c r="G235" s="36" t="str">
        <f t="shared" si="16"/>
        <v/>
      </c>
      <c r="H235" s="39" t="str">
        <f>IF(ISERROR(VLOOKUP(L235,'RefNo Measure List'!$B$2:$E$60,2,FALSE)),"",VLOOKUP(L235,'RefNo Measure List'!$B$2:$E$60,2,FALSE))</f>
        <v/>
      </c>
      <c r="I235" s="42" t="str">
        <f>IF(ISERROR(VLOOKUP(K235,'RefNo Measure List'!$A$2:$E$60,5,FALSE)),"",VLOOKUP(K235,'RefNo Measure List'!$A$2:$E$60,5,FALSE))</f>
        <v/>
      </c>
      <c r="J235" s="15"/>
      <c r="K235" s="15"/>
      <c r="L235" s="44" t="str">
        <f>IF(ISERROR(VLOOKUP(K235,'RefNo Measure List'!$A$1:$E$60,2,FALSE)),"",VLOOKUP(K235,'RefNo Measure List'!$A$1:$C$60,2,FALSE))</f>
        <v/>
      </c>
      <c r="M235" s="26"/>
      <c r="N235" s="45" t="e">
        <f>IF((B235)="State Income Qualified",M235*(VLOOKUP(L235,'RefNo Measure List'!$B$2:$J$60,9,FALSE)),"")</f>
        <v>#N/A</v>
      </c>
      <c r="O235" s="32"/>
      <c r="P235" s="47" t="b">
        <f t="shared" si="17"/>
        <v>0</v>
      </c>
      <c r="Q235" s="47" t="b">
        <f t="shared" si="18"/>
        <v>0</v>
      </c>
    </row>
    <row r="236" spans="1:17" x14ac:dyDescent="0.25">
      <c r="A236" s="36">
        <f t="shared" si="15"/>
        <v>235</v>
      </c>
      <c r="B236" s="37" t="s">
        <v>257</v>
      </c>
      <c r="C236" s="7"/>
      <c r="D236" s="7"/>
      <c r="E236" s="8"/>
      <c r="F236" s="36" t="str">
        <f t="shared" si="19"/>
        <v/>
      </c>
      <c r="G236" s="36" t="str">
        <f t="shared" si="16"/>
        <v/>
      </c>
      <c r="H236" s="39" t="str">
        <f>IF(ISERROR(VLOOKUP(L236,'RefNo Measure List'!$B$2:$E$60,2,FALSE)),"",VLOOKUP(L236,'RefNo Measure List'!$B$2:$E$60,2,FALSE))</f>
        <v/>
      </c>
      <c r="I236" s="42" t="str">
        <f>IF(ISERROR(VLOOKUP(K236,'RefNo Measure List'!$A$2:$E$60,5,FALSE)),"",VLOOKUP(K236,'RefNo Measure List'!$A$2:$E$60,5,FALSE))</f>
        <v/>
      </c>
      <c r="J236" s="15"/>
      <c r="K236" s="15"/>
      <c r="L236" s="44" t="str">
        <f>IF(ISERROR(VLOOKUP(K236,'RefNo Measure List'!$A$1:$E$60,2,FALSE)),"",VLOOKUP(K236,'RefNo Measure List'!$A$1:$C$60,2,FALSE))</f>
        <v/>
      </c>
      <c r="M236" s="26"/>
      <c r="N236" s="45" t="e">
        <f>IF((B236)="State Income Qualified",M236*(VLOOKUP(L236,'RefNo Measure List'!$B$2:$J$60,9,FALSE)),"")</f>
        <v>#N/A</v>
      </c>
      <c r="O236" s="32"/>
      <c r="P236" s="47" t="b">
        <f t="shared" si="17"/>
        <v>0</v>
      </c>
      <c r="Q236" s="47" t="b">
        <f t="shared" si="18"/>
        <v>0</v>
      </c>
    </row>
    <row r="237" spans="1:17" x14ac:dyDescent="0.25">
      <c r="A237" s="36">
        <f t="shared" si="15"/>
        <v>236</v>
      </c>
      <c r="B237" s="37" t="s">
        <v>257</v>
      </c>
      <c r="C237" s="7"/>
      <c r="D237" s="7"/>
      <c r="E237" s="8"/>
      <c r="F237" s="36" t="str">
        <f t="shared" si="19"/>
        <v/>
      </c>
      <c r="G237" s="36" t="str">
        <f t="shared" si="16"/>
        <v/>
      </c>
      <c r="H237" s="39" t="str">
        <f>IF(ISERROR(VLOOKUP(L237,'RefNo Measure List'!$B$2:$E$60,2,FALSE)),"",VLOOKUP(L237,'RefNo Measure List'!$B$2:$E$60,2,FALSE))</f>
        <v/>
      </c>
      <c r="I237" s="42" t="str">
        <f>IF(ISERROR(VLOOKUP(K237,'RefNo Measure List'!$A$2:$E$60,5,FALSE)),"",VLOOKUP(K237,'RefNo Measure List'!$A$2:$E$60,5,FALSE))</f>
        <v/>
      </c>
      <c r="J237" s="15"/>
      <c r="K237" s="15"/>
      <c r="L237" s="44" t="str">
        <f>IF(ISERROR(VLOOKUP(K237,'RefNo Measure List'!$A$1:$E$60,2,FALSE)),"",VLOOKUP(K237,'RefNo Measure List'!$A$1:$C$60,2,FALSE))</f>
        <v/>
      </c>
      <c r="M237" s="26"/>
      <c r="N237" s="45" t="e">
        <f>IF((B237)="State Income Qualified",M237*(VLOOKUP(L237,'RefNo Measure List'!$B$2:$J$60,9,FALSE)),"")</f>
        <v>#N/A</v>
      </c>
      <c r="O237" s="32"/>
      <c r="P237" s="47" t="b">
        <f t="shared" si="17"/>
        <v>0</v>
      </c>
      <c r="Q237" s="47" t="b">
        <f t="shared" si="18"/>
        <v>0</v>
      </c>
    </row>
    <row r="238" spans="1:17" x14ac:dyDescent="0.25">
      <c r="A238" s="36">
        <f t="shared" si="15"/>
        <v>237</v>
      </c>
      <c r="B238" s="37" t="s">
        <v>257</v>
      </c>
      <c r="C238" s="7"/>
      <c r="D238" s="7"/>
      <c r="E238" s="8"/>
      <c r="F238" s="36" t="str">
        <f t="shared" si="19"/>
        <v/>
      </c>
      <c r="G238" s="36" t="str">
        <f t="shared" si="16"/>
        <v/>
      </c>
      <c r="H238" s="39" t="str">
        <f>IF(ISERROR(VLOOKUP(L238,'RefNo Measure List'!$B$2:$E$60,2,FALSE)),"",VLOOKUP(L238,'RefNo Measure List'!$B$2:$E$60,2,FALSE))</f>
        <v/>
      </c>
      <c r="I238" s="42" t="str">
        <f>IF(ISERROR(VLOOKUP(K238,'RefNo Measure List'!$A$2:$E$60,5,FALSE)),"",VLOOKUP(K238,'RefNo Measure List'!$A$2:$E$60,5,FALSE))</f>
        <v/>
      </c>
      <c r="J238" s="15"/>
      <c r="K238" s="15"/>
      <c r="L238" s="44" t="str">
        <f>IF(ISERROR(VLOOKUP(K238,'RefNo Measure List'!$A$1:$E$60,2,FALSE)),"",VLOOKUP(K238,'RefNo Measure List'!$A$1:$C$60,2,FALSE))</f>
        <v/>
      </c>
      <c r="M238" s="26"/>
      <c r="N238" s="45" t="e">
        <f>IF((B238)="State Income Qualified",M238*(VLOOKUP(L238,'RefNo Measure List'!$B$2:$J$60,9,FALSE)),"")</f>
        <v>#N/A</v>
      </c>
      <c r="O238" s="32"/>
      <c r="P238" s="47" t="b">
        <f t="shared" si="17"/>
        <v>0</v>
      </c>
      <c r="Q238" s="47" t="b">
        <f t="shared" si="18"/>
        <v>0</v>
      </c>
    </row>
    <row r="239" spans="1:17" x14ac:dyDescent="0.25">
      <c r="A239" s="36">
        <f t="shared" si="15"/>
        <v>238</v>
      </c>
      <c r="B239" s="37" t="s">
        <v>257</v>
      </c>
      <c r="C239" s="7"/>
      <c r="D239" s="7"/>
      <c r="E239" s="8"/>
      <c r="F239" s="36" t="str">
        <f t="shared" si="19"/>
        <v/>
      </c>
      <c r="G239" s="36" t="str">
        <f t="shared" si="16"/>
        <v/>
      </c>
      <c r="H239" s="39" t="str">
        <f>IF(ISERROR(VLOOKUP(L239,'RefNo Measure List'!$B$2:$E$60,2,FALSE)),"",VLOOKUP(L239,'RefNo Measure List'!$B$2:$E$60,2,FALSE))</f>
        <v/>
      </c>
      <c r="I239" s="42" t="str">
        <f>IF(ISERROR(VLOOKUP(K239,'RefNo Measure List'!$A$2:$E$60,5,FALSE)),"",VLOOKUP(K239,'RefNo Measure List'!$A$2:$E$60,5,FALSE))</f>
        <v/>
      </c>
      <c r="J239" s="15"/>
      <c r="K239" s="15"/>
      <c r="L239" s="44" t="str">
        <f>IF(ISERROR(VLOOKUP(K239,'RefNo Measure List'!$A$1:$E$60,2,FALSE)),"",VLOOKUP(K239,'RefNo Measure List'!$A$1:$C$60,2,FALSE))</f>
        <v/>
      </c>
      <c r="M239" s="26"/>
      <c r="N239" s="45" t="e">
        <f>IF((B239)="State Income Qualified",M239*(VLOOKUP(L239,'RefNo Measure List'!$B$2:$J$60,9,FALSE)),"")</f>
        <v>#N/A</v>
      </c>
      <c r="O239" s="32"/>
      <c r="P239" s="47" t="b">
        <f t="shared" si="17"/>
        <v>0</v>
      </c>
      <c r="Q239" s="47" t="b">
        <f t="shared" si="18"/>
        <v>0</v>
      </c>
    </row>
    <row r="240" spans="1:17" x14ac:dyDescent="0.25">
      <c r="A240" s="36">
        <f t="shared" si="15"/>
        <v>239</v>
      </c>
      <c r="B240" s="37" t="s">
        <v>257</v>
      </c>
      <c r="C240" s="7"/>
      <c r="D240" s="7"/>
      <c r="E240" s="8"/>
      <c r="F240" s="36" t="str">
        <f t="shared" si="19"/>
        <v/>
      </c>
      <c r="G240" s="36" t="str">
        <f t="shared" si="16"/>
        <v/>
      </c>
      <c r="H240" s="39" t="str">
        <f>IF(ISERROR(VLOOKUP(L240,'RefNo Measure List'!$B$2:$E$60,2,FALSE)),"",VLOOKUP(L240,'RefNo Measure List'!$B$2:$E$60,2,FALSE))</f>
        <v/>
      </c>
      <c r="I240" s="42" t="str">
        <f>IF(ISERROR(VLOOKUP(K240,'RefNo Measure List'!$A$2:$E$60,5,FALSE)),"",VLOOKUP(K240,'RefNo Measure List'!$A$2:$E$60,5,FALSE))</f>
        <v/>
      </c>
      <c r="J240" s="15"/>
      <c r="K240" s="15"/>
      <c r="L240" s="44" t="str">
        <f>IF(ISERROR(VLOOKUP(K240,'RefNo Measure List'!$A$1:$E$60,2,FALSE)),"",VLOOKUP(K240,'RefNo Measure List'!$A$1:$C$60,2,FALSE))</f>
        <v/>
      </c>
      <c r="M240" s="26"/>
      <c r="N240" s="45" t="e">
        <f>IF((B240)="State Income Qualified",M240*(VLOOKUP(L240,'RefNo Measure List'!$B$2:$J$60,9,FALSE)),"")</f>
        <v>#N/A</v>
      </c>
      <c r="O240" s="32"/>
      <c r="P240" s="47" t="b">
        <f t="shared" si="17"/>
        <v>0</v>
      </c>
      <c r="Q240" s="47" t="b">
        <f t="shared" si="18"/>
        <v>0</v>
      </c>
    </row>
    <row r="241" spans="1:17" x14ac:dyDescent="0.25">
      <c r="A241" s="36">
        <f t="shared" si="15"/>
        <v>240</v>
      </c>
      <c r="B241" s="37" t="s">
        <v>257</v>
      </c>
      <c r="C241" s="7"/>
      <c r="D241" s="7"/>
      <c r="E241" s="8"/>
      <c r="F241" s="36" t="str">
        <f t="shared" si="19"/>
        <v/>
      </c>
      <c r="G241" s="36" t="str">
        <f t="shared" si="16"/>
        <v/>
      </c>
      <c r="H241" s="39" t="str">
        <f>IF(ISERROR(VLOOKUP(L241,'RefNo Measure List'!$B$2:$E$60,2,FALSE)),"",VLOOKUP(L241,'RefNo Measure List'!$B$2:$E$60,2,FALSE))</f>
        <v/>
      </c>
      <c r="I241" s="42" t="str">
        <f>IF(ISERROR(VLOOKUP(K241,'RefNo Measure List'!$A$2:$E$60,5,FALSE)),"",VLOOKUP(K241,'RefNo Measure List'!$A$2:$E$60,5,FALSE))</f>
        <v/>
      </c>
      <c r="J241" s="15"/>
      <c r="K241" s="15"/>
      <c r="L241" s="44" t="str">
        <f>IF(ISERROR(VLOOKUP(K241,'RefNo Measure List'!$A$1:$E$60,2,FALSE)),"",VLOOKUP(K241,'RefNo Measure List'!$A$1:$C$60,2,FALSE))</f>
        <v/>
      </c>
      <c r="M241" s="26"/>
      <c r="N241" s="45" t="e">
        <f>IF((B241)="State Income Qualified",M241*(VLOOKUP(L241,'RefNo Measure List'!$B$2:$J$60,9,FALSE)),"")</f>
        <v>#N/A</v>
      </c>
      <c r="O241" s="32"/>
      <c r="P241" s="47" t="b">
        <f t="shared" si="17"/>
        <v>0</v>
      </c>
      <c r="Q241" s="47" t="b">
        <f t="shared" si="18"/>
        <v>0</v>
      </c>
    </row>
    <row r="242" spans="1:17" x14ac:dyDescent="0.25">
      <c r="A242" s="36">
        <f t="shared" si="15"/>
        <v>241</v>
      </c>
      <c r="B242" s="37" t="s">
        <v>257</v>
      </c>
      <c r="C242" s="7"/>
      <c r="D242" s="7"/>
      <c r="E242" s="8"/>
      <c r="F242" s="36" t="str">
        <f t="shared" si="19"/>
        <v/>
      </c>
      <c r="G242" s="36" t="str">
        <f t="shared" si="16"/>
        <v/>
      </c>
      <c r="H242" s="39" t="str">
        <f>IF(ISERROR(VLOOKUP(L242,'RefNo Measure List'!$B$2:$E$60,2,FALSE)),"",VLOOKUP(L242,'RefNo Measure List'!$B$2:$E$60,2,FALSE))</f>
        <v/>
      </c>
      <c r="I242" s="42" t="str">
        <f>IF(ISERROR(VLOOKUP(K242,'RefNo Measure List'!$A$2:$E$60,5,FALSE)),"",VLOOKUP(K242,'RefNo Measure List'!$A$2:$E$60,5,FALSE))</f>
        <v/>
      </c>
      <c r="J242" s="15"/>
      <c r="K242" s="15"/>
      <c r="L242" s="44" t="str">
        <f>IF(ISERROR(VLOOKUP(K242,'RefNo Measure List'!$A$1:$E$60,2,FALSE)),"",VLOOKUP(K242,'RefNo Measure List'!$A$1:$C$60,2,FALSE))</f>
        <v/>
      </c>
      <c r="M242" s="26"/>
      <c r="N242" s="45" t="e">
        <f>IF((B242)="State Income Qualified",M242*(VLOOKUP(L242,'RefNo Measure List'!$B$2:$J$60,9,FALSE)),"")</f>
        <v>#N/A</v>
      </c>
      <c r="O242" s="32"/>
      <c r="P242" s="47" t="b">
        <f t="shared" si="17"/>
        <v>0</v>
      </c>
      <c r="Q242" s="47" t="b">
        <f t="shared" si="18"/>
        <v>0</v>
      </c>
    </row>
    <row r="243" spans="1:17" x14ac:dyDescent="0.25">
      <c r="A243" s="36">
        <f t="shared" si="15"/>
        <v>242</v>
      </c>
      <c r="B243" s="37" t="s">
        <v>257</v>
      </c>
      <c r="C243" s="7"/>
      <c r="D243" s="7"/>
      <c r="E243" s="8"/>
      <c r="F243" s="36" t="str">
        <f t="shared" si="19"/>
        <v/>
      </c>
      <c r="G243" s="36" t="str">
        <f t="shared" si="16"/>
        <v/>
      </c>
      <c r="H243" s="39" t="str">
        <f>IF(ISERROR(VLOOKUP(L243,'RefNo Measure List'!$B$2:$E$60,2,FALSE)),"",VLOOKUP(L243,'RefNo Measure List'!$B$2:$E$60,2,FALSE))</f>
        <v/>
      </c>
      <c r="I243" s="42" t="str">
        <f>IF(ISERROR(VLOOKUP(K243,'RefNo Measure List'!$A$2:$E$60,5,FALSE)),"",VLOOKUP(K243,'RefNo Measure List'!$A$2:$E$60,5,FALSE))</f>
        <v/>
      </c>
      <c r="J243" s="15"/>
      <c r="K243" s="15"/>
      <c r="L243" s="44" t="str">
        <f>IF(ISERROR(VLOOKUP(K243,'RefNo Measure List'!$A$1:$E$60,2,FALSE)),"",VLOOKUP(K243,'RefNo Measure List'!$A$1:$C$60,2,FALSE))</f>
        <v/>
      </c>
      <c r="M243" s="26"/>
      <c r="N243" s="45" t="e">
        <f>IF((B243)="State Income Qualified",M243*(VLOOKUP(L243,'RefNo Measure List'!$B$2:$J$60,9,FALSE)),"")</f>
        <v>#N/A</v>
      </c>
      <c r="O243" s="32"/>
      <c r="P243" s="47" t="b">
        <f t="shared" si="17"/>
        <v>0</v>
      </c>
      <c r="Q243" s="47" t="b">
        <f t="shared" si="18"/>
        <v>0</v>
      </c>
    </row>
    <row r="244" spans="1:17" x14ac:dyDescent="0.25">
      <c r="A244" s="36">
        <f t="shared" si="15"/>
        <v>243</v>
      </c>
      <c r="B244" s="37" t="s">
        <v>257</v>
      </c>
      <c r="C244" s="7"/>
      <c r="D244" s="7"/>
      <c r="E244" s="8"/>
      <c r="F244" s="36" t="str">
        <f t="shared" si="19"/>
        <v/>
      </c>
      <c r="G244" s="36" t="str">
        <f t="shared" si="16"/>
        <v/>
      </c>
      <c r="H244" s="39" t="str">
        <f>IF(ISERROR(VLOOKUP(L244,'RefNo Measure List'!$B$2:$E$60,2,FALSE)),"",VLOOKUP(L244,'RefNo Measure List'!$B$2:$E$60,2,FALSE))</f>
        <v/>
      </c>
      <c r="I244" s="42" t="str">
        <f>IF(ISERROR(VLOOKUP(K244,'RefNo Measure List'!$A$2:$E$60,5,FALSE)),"",VLOOKUP(K244,'RefNo Measure List'!$A$2:$E$60,5,FALSE))</f>
        <v/>
      </c>
      <c r="J244" s="15"/>
      <c r="K244" s="15"/>
      <c r="L244" s="44" t="str">
        <f>IF(ISERROR(VLOOKUP(K244,'RefNo Measure List'!$A$1:$E$60,2,FALSE)),"",VLOOKUP(K244,'RefNo Measure List'!$A$1:$C$60,2,FALSE))</f>
        <v/>
      </c>
      <c r="M244" s="26"/>
      <c r="N244" s="45" t="e">
        <f>IF((B244)="State Income Qualified",M244*(VLOOKUP(L244,'RefNo Measure List'!$B$2:$J$60,9,FALSE)),"")</f>
        <v>#N/A</v>
      </c>
      <c r="O244" s="32"/>
      <c r="P244" s="47" t="b">
        <f t="shared" si="17"/>
        <v>0</v>
      </c>
      <c r="Q244" s="47" t="b">
        <f t="shared" si="18"/>
        <v>0</v>
      </c>
    </row>
    <row r="245" spans="1:17" x14ac:dyDescent="0.25">
      <c r="A245" s="36">
        <f t="shared" si="15"/>
        <v>244</v>
      </c>
      <c r="B245" s="37" t="s">
        <v>257</v>
      </c>
      <c r="C245" s="7"/>
      <c r="D245" s="7"/>
      <c r="E245" s="8"/>
      <c r="F245" s="36" t="str">
        <f t="shared" si="19"/>
        <v/>
      </c>
      <c r="G245" s="36" t="str">
        <f t="shared" si="16"/>
        <v/>
      </c>
      <c r="H245" s="39" t="str">
        <f>IF(ISERROR(VLOOKUP(L245,'RefNo Measure List'!$B$2:$E$60,2,FALSE)),"",VLOOKUP(L245,'RefNo Measure List'!$B$2:$E$60,2,FALSE))</f>
        <v/>
      </c>
      <c r="I245" s="42" t="str">
        <f>IF(ISERROR(VLOOKUP(K245,'RefNo Measure List'!$A$2:$E$60,5,FALSE)),"",VLOOKUP(K245,'RefNo Measure List'!$A$2:$E$60,5,FALSE))</f>
        <v/>
      </c>
      <c r="J245" s="15"/>
      <c r="K245" s="15"/>
      <c r="L245" s="44" t="str">
        <f>IF(ISERROR(VLOOKUP(K245,'RefNo Measure List'!$A$1:$E$60,2,FALSE)),"",VLOOKUP(K245,'RefNo Measure List'!$A$1:$C$60,2,FALSE))</f>
        <v/>
      </c>
      <c r="M245" s="26"/>
      <c r="N245" s="45" t="e">
        <f>IF((B245)="State Income Qualified",M245*(VLOOKUP(L245,'RefNo Measure List'!$B$2:$J$60,9,FALSE)),"")</f>
        <v>#N/A</v>
      </c>
      <c r="O245" s="32"/>
      <c r="P245" s="47" t="b">
        <f t="shared" si="17"/>
        <v>0</v>
      </c>
      <c r="Q245" s="47" t="b">
        <f t="shared" si="18"/>
        <v>0</v>
      </c>
    </row>
    <row r="246" spans="1:17" x14ac:dyDescent="0.25">
      <c r="A246" s="36">
        <f t="shared" si="15"/>
        <v>245</v>
      </c>
      <c r="B246" s="37" t="s">
        <v>257</v>
      </c>
      <c r="C246" s="7"/>
      <c r="D246" s="7"/>
      <c r="E246" s="8"/>
      <c r="F246" s="36" t="str">
        <f t="shared" si="19"/>
        <v/>
      </c>
      <c r="G246" s="36" t="str">
        <f t="shared" si="16"/>
        <v/>
      </c>
      <c r="H246" s="39" t="str">
        <f>IF(ISERROR(VLOOKUP(L246,'RefNo Measure List'!$B$2:$E$60,2,FALSE)),"",VLOOKUP(L246,'RefNo Measure List'!$B$2:$E$60,2,FALSE))</f>
        <v/>
      </c>
      <c r="I246" s="42" t="str">
        <f>IF(ISERROR(VLOOKUP(K246,'RefNo Measure List'!$A$2:$E$60,5,FALSE)),"",VLOOKUP(K246,'RefNo Measure List'!$A$2:$E$60,5,FALSE))</f>
        <v/>
      </c>
      <c r="J246" s="15"/>
      <c r="K246" s="15"/>
      <c r="L246" s="44" t="str">
        <f>IF(ISERROR(VLOOKUP(K246,'RefNo Measure List'!$A$1:$E$60,2,FALSE)),"",VLOOKUP(K246,'RefNo Measure List'!$A$1:$C$60,2,FALSE))</f>
        <v/>
      </c>
      <c r="M246" s="26"/>
      <c r="N246" s="45" t="e">
        <f>IF((B246)="State Income Qualified",M246*(VLOOKUP(L246,'RefNo Measure List'!$B$2:$J$60,9,FALSE)),"")</f>
        <v>#N/A</v>
      </c>
      <c r="O246" s="32"/>
      <c r="P246" s="47" t="b">
        <f t="shared" si="17"/>
        <v>0</v>
      </c>
      <c r="Q246" s="47" t="b">
        <f t="shared" si="18"/>
        <v>0</v>
      </c>
    </row>
    <row r="247" spans="1:17" x14ac:dyDescent="0.25">
      <c r="A247" s="36">
        <f t="shared" si="15"/>
        <v>246</v>
      </c>
      <c r="B247" s="37" t="s">
        <v>257</v>
      </c>
      <c r="C247" s="7"/>
      <c r="D247" s="7"/>
      <c r="E247" s="8"/>
      <c r="F247" s="36" t="str">
        <f t="shared" si="19"/>
        <v/>
      </c>
      <c r="G247" s="36" t="str">
        <f t="shared" si="16"/>
        <v/>
      </c>
      <c r="H247" s="39" t="str">
        <f>IF(ISERROR(VLOOKUP(L247,'RefNo Measure List'!$B$2:$E$60,2,FALSE)),"",VLOOKUP(L247,'RefNo Measure List'!$B$2:$E$60,2,FALSE))</f>
        <v/>
      </c>
      <c r="I247" s="42" t="str">
        <f>IF(ISERROR(VLOOKUP(K247,'RefNo Measure List'!$A$2:$E$60,5,FALSE)),"",VLOOKUP(K247,'RefNo Measure List'!$A$2:$E$60,5,FALSE))</f>
        <v/>
      </c>
      <c r="J247" s="15"/>
      <c r="K247" s="15"/>
      <c r="L247" s="44" t="str">
        <f>IF(ISERROR(VLOOKUP(K247,'RefNo Measure List'!$A$1:$E$60,2,FALSE)),"",VLOOKUP(K247,'RefNo Measure List'!$A$1:$C$60,2,FALSE))</f>
        <v/>
      </c>
      <c r="M247" s="26"/>
      <c r="N247" s="45" t="e">
        <f>IF((B247)="State Income Qualified",M247*(VLOOKUP(L247,'RefNo Measure List'!$B$2:$J$60,9,FALSE)),"")</f>
        <v>#N/A</v>
      </c>
      <c r="O247" s="32"/>
      <c r="P247" s="47" t="b">
        <f t="shared" si="17"/>
        <v>0</v>
      </c>
      <c r="Q247" s="47" t="b">
        <f t="shared" si="18"/>
        <v>0</v>
      </c>
    </row>
    <row r="248" spans="1:17" x14ac:dyDescent="0.25">
      <c r="A248" s="36">
        <f t="shared" si="15"/>
        <v>247</v>
      </c>
      <c r="B248" s="37" t="s">
        <v>257</v>
      </c>
      <c r="C248" s="7"/>
      <c r="D248" s="7"/>
      <c r="E248" s="8"/>
      <c r="F248" s="36" t="str">
        <f t="shared" si="19"/>
        <v/>
      </c>
      <c r="G248" s="36" t="str">
        <f t="shared" si="16"/>
        <v/>
      </c>
      <c r="H248" s="39" t="str">
        <f>IF(ISERROR(VLOOKUP(L248,'RefNo Measure List'!$B$2:$E$60,2,FALSE)),"",VLOOKUP(L248,'RefNo Measure List'!$B$2:$E$60,2,FALSE))</f>
        <v/>
      </c>
      <c r="I248" s="42" t="str">
        <f>IF(ISERROR(VLOOKUP(K248,'RefNo Measure List'!$A$2:$E$60,5,FALSE)),"",VLOOKUP(K248,'RefNo Measure List'!$A$2:$E$60,5,FALSE))</f>
        <v/>
      </c>
      <c r="J248" s="15"/>
      <c r="K248" s="15"/>
      <c r="L248" s="44" t="str">
        <f>IF(ISERROR(VLOOKUP(K248,'RefNo Measure List'!$A$1:$E$60,2,FALSE)),"",VLOOKUP(K248,'RefNo Measure List'!$A$1:$C$60,2,FALSE))</f>
        <v/>
      </c>
      <c r="M248" s="26"/>
      <c r="N248" s="45" t="e">
        <f>IF((B248)="State Income Qualified",M248*(VLOOKUP(L248,'RefNo Measure List'!$B$2:$J$60,9,FALSE)),"")</f>
        <v>#N/A</v>
      </c>
      <c r="O248" s="32"/>
      <c r="P248" s="47" t="b">
        <f t="shared" si="17"/>
        <v>0</v>
      </c>
      <c r="Q248" s="47" t="b">
        <f t="shared" si="18"/>
        <v>0</v>
      </c>
    </row>
    <row r="249" spans="1:17" x14ac:dyDescent="0.25">
      <c r="A249" s="36">
        <f t="shared" si="15"/>
        <v>248</v>
      </c>
      <c r="B249" s="37" t="s">
        <v>257</v>
      </c>
      <c r="C249" s="7"/>
      <c r="D249" s="7"/>
      <c r="E249" s="8"/>
      <c r="F249" s="36" t="str">
        <f t="shared" si="19"/>
        <v/>
      </c>
      <c r="G249" s="36" t="str">
        <f t="shared" si="16"/>
        <v/>
      </c>
      <c r="H249" s="39" t="str">
        <f>IF(ISERROR(VLOOKUP(L249,'RefNo Measure List'!$B$2:$E$60,2,FALSE)),"",VLOOKUP(L249,'RefNo Measure List'!$B$2:$E$60,2,FALSE))</f>
        <v/>
      </c>
      <c r="I249" s="42" t="str">
        <f>IF(ISERROR(VLOOKUP(K249,'RefNo Measure List'!$A$2:$E$60,5,FALSE)),"",VLOOKUP(K249,'RefNo Measure List'!$A$2:$E$60,5,FALSE))</f>
        <v/>
      </c>
      <c r="J249" s="15"/>
      <c r="K249" s="15"/>
      <c r="L249" s="44" t="str">
        <f>IF(ISERROR(VLOOKUP(K249,'RefNo Measure List'!$A$1:$E$60,2,FALSE)),"",VLOOKUP(K249,'RefNo Measure List'!$A$1:$C$60,2,FALSE))</f>
        <v/>
      </c>
      <c r="M249" s="26"/>
      <c r="N249" s="45" t="e">
        <f>IF((B249)="State Income Qualified",M249*(VLOOKUP(L249,'RefNo Measure List'!$B$2:$J$60,9,FALSE)),"")</f>
        <v>#N/A</v>
      </c>
      <c r="O249" s="32"/>
      <c r="P249" s="47" t="b">
        <f t="shared" si="17"/>
        <v>0</v>
      </c>
      <c r="Q249" s="47" t="b">
        <f t="shared" si="18"/>
        <v>0</v>
      </c>
    </row>
    <row r="250" spans="1:17" x14ac:dyDescent="0.25">
      <c r="A250" s="36">
        <f t="shared" si="15"/>
        <v>249</v>
      </c>
      <c r="B250" s="37" t="s">
        <v>257</v>
      </c>
      <c r="C250" s="7"/>
      <c r="D250" s="7"/>
      <c r="E250" s="8"/>
      <c r="F250" s="36" t="str">
        <f t="shared" si="19"/>
        <v/>
      </c>
      <c r="G250" s="36" t="str">
        <f t="shared" si="16"/>
        <v/>
      </c>
      <c r="H250" s="39" t="str">
        <f>IF(ISERROR(VLOOKUP(L250,'RefNo Measure List'!$B$2:$E$60,2,FALSE)),"",VLOOKUP(L250,'RefNo Measure List'!$B$2:$E$60,2,FALSE))</f>
        <v/>
      </c>
      <c r="I250" s="42" t="str">
        <f>IF(ISERROR(VLOOKUP(K250,'RefNo Measure List'!$A$2:$E$60,5,FALSE)),"",VLOOKUP(K250,'RefNo Measure List'!$A$2:$E$60,5,FALSE))</f>
        <v/>
      </c>
      <c r="J250" s="15"/>
      <c r="K250" s="15"/>
      <c r="L250" s="44" t="str">
        <f>IF(ISERROR(VLOOKUP(K250,'RefNo Measure List'!$A$1:$E$60,2,FALSE)),"",VLOOKUP(K250,'RefNo Measure List'!$A$1:$C$60,2,FALSE))</f>
        <v/>
      </c>
      <c r="M250" s="26"/>
      <c r="N250" s="45" t="e">
        <f>IF((B250)="State Income Qualified",M250*(VLOOKUP(L250,'RefNo Measure List'!$B$2:$J$60,9,FALSE)),"")</f>
        <v>#N/A</v>
      </c>
      <c r="O250" s="32"/>
      <c r="P250" s="47" t="b">
        <f t="shared" si="17"/>
        <v>0</v>
      </c>
      <c r="Q250" s="47" t="b">
        <f t="shared" si="18"/>
        <v>0</v>
      </c>
    </row>
    <row r="251" spans="1:17" x14ac:dyDescent="0.25">
      <c r="A251" s="36">
        <f t="shared" si="15"/>
        <v>250</v>
      </c>
      <c r="B251" s="37" t="s">
        <v>257</v>
      </c>
      <c r="C251" s="7"/>
      <c r="D251" s="7"/>
      <c r="E251" s="8"/>
      <c r="F251" s="36" t="str">
        <f t="shared" si="19"/>
        <v/>
      </c>
      <c r="G251" s="36" t="str">
        <f t="shared" si="16"/>
        <v/>
      </c>
      <c r="H251" s="39" t="str">
        <f>IF(ISERROR(VLOOKUP(L251,'RefNo Measure List'!$B$2:$E$60,2,FALSE)),"",VLOOKUP(L251,'RefNo Measure List'!$B$2:$E$60,2,FALSE))</f>
        <v/>
      </c>
      <c r="I251" s="42" t="str">
        <f>IF(ISERROR(VLOOKUP(K251,'RefNo Measure List'!$A$2:$E$60,5,FALSE)),"",VLOOKUP(K251,'RefNo Measure List'!$A$2:$E$60,5,FALSE))</f>
        <v/>
      </c>
      <c r="J251" s="15"/>
      <c r="K251" s="15"/>
      <c r="L251" s="44" t="str">
        <f>IF(ISERROR(VLOOKUP(K251,'RefNo Measure List'!$A$1:$E$60,2,FALSE)),"",VLOOKUP(K251,'RefNo Measure List'!$A$1:$C$60,2,FALSE))</f>
        <v/>
      </c>
      <c r="M251" s="26"/>
      <c r="N251" s="45" t="e">
        <f>IF((B251)="State Income Qualified",M251*(VLOOKUP(L251,'RefNo Measure List'!$B$2:$J$60,9,FALSE)),"")</f>
        <v>#N/A</v>
      </c>
      <c r="O251" s="32"/>
      <c r="P251" s="47" t="b">
        <f t="shared" si="17"/>
        <v>0</v>
      </c>
      <c r="Q251" s="47" t="b">
        <f t="shared" si="18"/>
        <v>0</v>
      </c>
    </row>
    <row r="252" spans="1:17" x14ac:dyDescent="0.25">
      <c r="A252" s="36">
        <f t="shared" si="15"/>
        <v>251</v>
      </c>
      <c r="B252" s="37" t="s">
        <v>257</v>
      </c>
      <c r="C252" s="7"/>
      <c r="D252" s="7"/>
      <c r="E252" s="8"/>
      <c r="F252" s="36" t="str">
        <f t="shared" si="19"/>
        <v/>
      </c>
      <c r="G252" s="36" t="str">
        <f t="shared" si="16"/>
        <v/>
      </c>
      <c r="H252" s="39" t="str">
        <f>IF(ISERROR(VLOOKUP(L252,'RefNo Measure List'!$B$2:$E$60,2,FALSE)),"",VLOOKUP(L252,'RefNo Measure List'!$B$2:$E$60,2,FALSE))</f>
        <v/>
      </c>
      <c r="I252" s="42" t="str">
        <f>IF(ISERROR(VLOOKUP(K252,'RefNo Measure List'!$A$2:$E$60,5,FALSE)),"",VLOOKUP(K252,'RefNo Measure List'!$A$2:$E$60,5,FALSE))</f>
        <v/>
      </c>
      <c r="J252" s="15"/>
      <c r="K252" s="15"/>
      <c r="L252" s="44" t="str">
        <f>IF(ISERROR(VLOOKUP(K252,'RefNo Measure List'!$A$1:$E$60,2,FALSE)),"",VLOOKUP(K252,'RefNo Measure List'!$A$1:$C$60,2,FALSE))</f>
        <v/>
      </c>
      <c r="M252" s="26"/>
      <c r="N252" s="45" t="e">
        <f>IF((B252)="State Income Qualified",M252*(VLOOKUP(L252,'RefNo Measure List'!$B$2:$J$60,9,FALSE)),"")</f>
        <v>#N/A</v>
      </c>
      <c r="O252" s="32"/>
      <c r="P252" s="47" t="b">
        <f t="shared" si="17"/>
        <v>0</v>
      </c>
      <c r="Q252" s="47" t="b">
        <f t="shared" si="18"/>
        <v>0</v>
      </c>
    </row>
    <row r="253" spans="1:17" x14ac:dyDescent="0.25">
      <c r="A253" s="36">
        <f t="shared" si="15"/>
        <v>252</v>
      </c>
      <c r="B253" s="37" t="s">
        <v>257</v>
      </c>
      <c r="C253" s="7"/>
      <c r="D253" s="7"/>
      <c r="E253" s="8"/>
      <c r="F253" s="36" t="str">
        <f t="shared" si="19"/>
        <v/>
      </c>
      <c r="G253" s="36" t="str">
        <f t="shared" si="16"/>
        <v/>
      </c>
      <c r="H253" s="39" t="str">
        <f>IF(ISERROR(VLOOKUP(L253,'RefNo Measure List'!$B$2:$E$60,2,FALSE)),"",VLOOKUP(L253,'RefNo Measure List'!$B$2:$E$60,2,FALSE))</f>
        <v/>
      </c>
      <c r="I253" s="42" t="str">
        <f>IF(ISERROR(VLOOKUP(K253,'RefNo Measure List'!$A$2:$E$60,5,FALSE)),"",VLOOKUP(K253,'RefNo Measure List'!$A$2:$E$60,5,FALSE))</f>
        <v/>
      </c>
      <c r="J253" s="15"/>
      <c r="K253" s="15"/>
      <c r="L253" s="44" t="str">
        <f>IF(ISERROR(VLOOKUP(K253,'RefNo Measure List'!$A$1:$E$60,2,FALSE)),"",VLOOKUP(K253,'RefNo Measure List'!$A$1:$C$60,2,FALSE))</f>
        <v/>
      </c>
      <c r="M253" s="26"/>
      <c r="N253" s="45" t="e">
        <f>IF((B253)="State Income Qualified",M253*(VLOOKUP(L253,'RefNo Measure List'!$B$2:$J$60,9,FALSE)),"")</f>
        <v>#N/A</v>
      </c>
      <c r="O253" s="32"/>
      <c r="P253" s="47" t="b">
        <f t="shared" si="17"/>
        <v>0</v>
      </c>
      <c r="Q253" s="47" t="b">
        <f t="shared" si="18"/>
        <v>0</v>
      </c>
    </row>
    <row r="254" spans="1:17" x14ac:dyDescent="0.25">
      <c r="A254" s="36">
        <f t="shared" si="15"/>
        <v>253</v>
      </c>
      <c r="B254" s="37" t="s">
        <v>257</v>
      </c>
      <c r="C254" s="7"/>
      <c r="D254" s="7"/>
      <c r="E254" s="8"/>
      <c r="F254" s="36" t="str">
        <f t="shared" si="19"/>
        <v/>
      </c>
      <c r="G254" s="36" t="str">
        <f t="shared" si="16"/>
        <v/>
      </c>
      <c r="H254" s="39" t="str">
        <f>IF(ISERROR(VLOOKUP(L254,'RefNo Measure List'!$B$2:$E$60,2,FALSE)),"",VLOOKUP(L254,'RefNo Measure List'!$B$2:$E$60,2,FALSE))</f>
        <v/>
      </c>
      <c r="I254" s="42" t="str">
        <f>IF(ISERROR(VLOOKUP(K254,'RefNo Measure List'!$A$2:$E$60,5,FALSE)),"",VLOOKUP(K254,'RefNo Measure List'!$A$2:$E$60,5,FALSE))</f>
        <v/>
      </c>
      <c r="J254" s="15"/>
      <c r="K254" s="15"/>
      <c r="L254" s="44" t="str">
        <f>IF(ISERROR(VLOOKUP(K254,'RefNo Measure List'!$A$1:$E$60,2,FALSE)),"",VLOOKUP(K254,'RefNo Measure List'!$A$1:$C$60,2,FALSE))</f>
        <v/>
      </c>
      <c r="M254" s="26"/>
      <c r="N254" s="45" t="e">
        <f>IF((B254)="State Income Qualified",M254*(VLOOKUP(L254,'RefNo Measure List'!$B$2:$J$60,9,FALSE)),"")</f>
        <v>#N/A</v>
      </c>
      <c r="O254" s="32"/>
      <c r="P254" s="47" t="b">
        <f t="shared" si="17"/>
        <v>0</v>
      </c>
      <c r="Q254" s="47" t="b">
        <f t="shared" si="18"/>
        <v>0</v>
      </c>
    </row>
    <row r="255" spans="1:17" x14ac:dyDescent="0.25">
      <c r="A255" s="36">
        <f t="shared" si="15"/>
        <v>254</v>
      </c>
      <c r="B255" s="37" t="s">
        <v>257</v>
      </c>
      <c r="C255" s="7"/>
      <c r="D255" s="7"/>
      <c r="E255" s="8"/>
      <c r="F255" s="36" t="str">
        <f t="shared" si="19"/>
        <v/>
      </c>
      <c r="G255" s="36" t="str">
        <f t="shared" si="16"/>
        <v/>
      </c>
      <c r="H255" s="39" t="str">
        <f>IF(ISERROR(VLOOKUP(L255,'RefNo Measure List'!$B$2:$E$60,2,FALSE)),"",VLOOKUP(L255,'RefNo Measure List'!$B$2:$E$60,2,FALSE))</f>
        <v/>
      </c>
      <c r="I255" s="42" t="str">
        <f>IF(ISERROR(VLOOKUP(K255,'RefNo Measure List'!$A$2:$E$60,5,FALSE)),"",VLOOKUP(K255,'RefNo Measure List'!$A$2:$E$60,5,FALSE))</f>
        <v/>
      </c>
      <c r="J255" s="15"/>
      <c r="K255" s="15"/>
      <c r="L255" s="44" t="str">
        <f>IF(ISERROR(VLOOKUP(K255,'RefNo Measure List'!$A$1:$E$60,2,FALSE)),"",VLOOKUP(K255,'RefNo Measure List'!$A$1:$C$60,2,FALSE))</f>
        <v/>
      </c>
      <c r="M255" s="26"/>
      <c r="N255" s="45" t="e">
        <f>IF((B255)="State Income Qualified",M255*(VLOOKUP(L255,'RefNo Measure List'!$B$2:$J$60,9,FALSE)),"")</f>
        <v>#N/A</v>
      </c>
      <c r="O255" s="32"/>
      <c r="P255" s="47" t="b">
        <f t="shared" si="17"/>
        <v>0</v>
      </c>
      <c r="Q255" s="47" t="b">
        <f t="shared" si="18"/>
        <v>0</v>
      </c>
    </row>
    <row r="256" spans="1:17" x14ac:dyDescent="0.25">
      <c r="A256" s="36">
        <f t="shared" si="15"/>
        <v>255</v>
      </c>
      <c r="B256" s="37" t="s">
        <v>257</v>
      </c>
      <c r="C256" s="7"/>
      <c r="D256" s="7"/>
      <c r="E256" s="8"/>
      <c r="F256" s="36" t="str">
        <f t="shared" si="19"/>
        <v/>
      </c>
      <c r="G256" s="36" t="str">
        <f t="shared" si="16"/>
        <v/>
      </c>
      <c r="H256" s="39" t="str">
        <f>IF(ISERROR(VLOOKUP(L256,'RefNo Measure List'!$B$2:$E$60,2,FALSE)),"",VLOOKUP(L256,'RefNo Measure List'!$B$2:$E$60,2,FALSE))</f>
        <v/>
      </c>
      <c r="I256" s="42" t="str">
        <f>IF(ISERROR(VLOOKUP(K256,'RefNo Measure List'!$A$2:$E$60,5,FALSE)),"",VLOOKUP(K256,'RefNo Measure List'!$A$2:$E$60,5,FALSE))</f>
        <v/>
      </c>
      <c r="J256" s="15"/>
      <c r="K256" s="15"/>
      <c r="L256" s="44" t="str">
        <f>IF(ISERROR(VLOOKUP(K256,'RefNo Measure List'!$A$1:$E$60,2,FALSE)),"",VLOOKUP(K256,'RefNo Measure List'!$A$1:$C$60,2,FALSE))</f>
        <v/>
      </c>
      <c r="M256" s="26"/>
      <c r="N256" s="45" t="e">
        <f>IF((B256)="State Income Qualified",M256*(VLOOKUP(L256,'RefNo Measure List'!$B$2:$J$60,9,FALSE)),"")</f>
        <v>#N/A</v>
      </c>
      <c r="O256" s="32"/>
      <c r="P256" s="47" t="b">
        <f t="shared" si="17"/>
        <v>0</v>
      </c>
      <c r="Q256" s="47" t="b">
        <f t="shared" si="18"/>
        <v>0</v>
      </c>
    </row>
    <row r="257" spans="1:17" x14ac:dyDescent="0.25">
      <c r="A257" s="36">
        <f t="shared" si="15"/>
        <v>256</v>
      </c>
      <c r="B257" s="37" t="s">
        <v>257</v>
      </c>
      <c r="C257" s="7"/>
      <c r="D257" s="7"/>
      <c r="E257" s="8"/>
      <c r="F257" s="36" t="str">
        <f t="shared" si="19"/>
        <v/>
      </c>
      <c r="G257" s="36" t="str">
        <f t="shared" si="16"/>
        <v/>
      </c>
      <c r="H257" s="39" t="str">
        <f>IF(ISERROR(VLOOKUP(L257,'RefNo Measure List'!$B$2:$E$60,2,FALSE)),"",VLOOKUP(L257,'RefNo Measure List'!$B$2:$E$60,2,FALSE))</f>
        <v/>
      </c>
      <c r="I257" s="42" t="str">
        <f>IF(ISERROR(VLOOKUP(K257,'RefNo Measure List'!$A$2:$E$60,5,FALSE)),"",VLOOKUP(K257,'RefNo Measure List'!$A$2:$E$60,5,FALSE))</f>
        <v/>
      </c>
      <c r="J257" s="15"/>
      <c r="K257" s="15"/>
      <c r="L257" s="44" t="str">
        <f>IF(ISERROR(VLOOKUP(K257,'RefNo Measure List'!$A$1:$E$60,2,FALSE)),"",VLOOKUP(K257,'RefNo Measure List'!$A$1:$C$60,2,FALSE))</f>
        <v/>
      </c>
      <c r="M257" s="26"/>
      <c r="N257" s="45" t="e">
        <f>IF((B257)="State Income Qualified",M257*(VLOOKUP(L257,'RefNo Measure List'!$B$2:$J$60,9,FALSE)),"")</f>
        <v>#N/A</v>
      </c>
      <c r="O257" s="32"/>
      <c r="P257" s="47" t="b">
        <f t="shared" si="17"/>
        <v>0</v>
      </c>
      <c r="Q257" s="47" t="b">
        <f t="shared" si="18"/>
        <v>0</v>
      </c>
    </row>
    <row r="258" spans="1:17" x14ac:dyDescent="0.25">
      <c r="A258" s="36">
        <f t="shared" si="15"/>
        <v>257</v>
      </c>
      <c r="B258" s="37" t="s">
        <v>257</v>
      </c>
      <c r="C258" s="7"/>
      <c r="D258" s="7"/>
      <c r="E258" s="8"/>
      <c r="F258" s="36" t="str">
        <f t="shared" si="19"/>
        <v/>
      </c>
      <c r="G258" s="36" t="str">
        <f t="shared" si="16"/>
        <v/>
      </c>
      <c r="H258" s="39" t="str">
        <f>IF(ISERROR(VLOOKUP(L258,'RefNo Measure List'!$B$2:$E$60,2,FALSE)),"",VLOOKUP(L258,'RefNo Measure List'!$B$2:$E$60,2,FALSE))</f>
        <v/>
      </c>
      <c r="I258" s="42" t="str">
        <f>IF(ISERROR(VLOOKUP(K258,'RefNo Measure List'!$A$2:$E$60,5,FALSE)),"",VLOOKUP(K258,'RefNo Measure List'!$A$2:$E$60,5,FALSE))</f>
        <v/>
      </c>
      <c r="J258" s="15"/>
      <c r="K258" s="15"/>
      <c r="L258" s="44" t="str">
        <f>IF(ISERROR(VLOOKUP(K258,'RefNo Measure List'!$A$1:$E$60,2,FALSE)),"",VLOOKUP(K258,'RefNo Measure List'!$A$1:$C$60,2,FALSE))</f>
        <v/>
      </c>
      <c r="M258" s="26"/>
      <c r="N258" s="45" t="e">
        <f>IF((B258)="State Income Qualified",M258*(VLOOKUP(L258,'RefNo Measure List'!$B$2:$J$60,9,FALSE)),"")</f>
        <v>#N/A</v>
      </c>
      <c r="O258" s="32"/>
      <c r="P258" s="47" t="b">
        <f t="shared" si="17"/>
        <v>0</v>
      </c>
      <c r="Q258" s="47" t="b">
        <f t="shared" si="18"/>
        <v>0</v>
      </c>
    </row>
    <row r="259" spans="1:17" x14ac:dyDescent="0.25">
      <c r="A259" s="36">
        <f t="shared" ref="A259:A300" si="20">IF(B259&lt;&gt;"",ROW(B258),"")</f>
        <v>258</v>
      </c>
      <c r="B259" s="37" t="s">
        <v>257</v>
      </c>
      <c r="C259" s="7"/>
      <c r="D259" s="7"/>
      <c r="E259" s="8"/>
      <c r="F259" s="36" t="str">
        <f t="shared" si="19"/>
        <v/>
      </c>
      <c r="G259" s="36" t="str">
        <f t="shared" ref="G259:G300" si="21">IF(YEAR(E259)&gt;1980,IF(MONTH(E259)&gt;9,YEAR(E259)+1,YEAR(E259)),"")</f>
        <v/>
      </c>
      <c r="H259" s="39" t="str">
        <f>IF(ISERROR(VLOOKUP(L259,'RefNo Measure List'!$B$2:$E$60,2,FALSE)),"",VLOOKUP(L259,'RefNo Measure List'!$B$2:$E$60,2,FALSE))</f>
        <v/>
      </c>
      <c r="I259" s="42" t="str">
        <f>IF(ISERROR(VLOOKUP(K259,'RefNo Measure List'!$A$2:$E$60,5,FALSE)),"",VLOOKUP(K259,'RefNo Measure List'!$A$2:$E$60,5,FALSE))</f>
        <v/>
      </c>
      <c r="J259" s="15"/>
      <c r="K259" s="15"/>
      <c r="L259" s="44" t="str">
        <f>IF(ISERROR(VLOOKUP(K259,'RefNo Measure List'!$A$1:$E$60,2,FALSE)),"",VLOOKUP(K259,'RefNo Measure List'!$A$1:$C$60,2,FALSE))</f>
        <v/>
      </c>
      <c r="M259" s="26"/>
      <c r="N259" s="45" t="e">
        <f>IF((B259)="State Income Qualified",M259*(VLOOKUP(L259,'RefNo Measure List'!$B$2:$J$60,9,FALSE)),"")</f>
        <v>#N/A</v>
      </c>
      <c r="O259" s="32"/>
      <c r="P259" s="47" t="b">
        <f t="shared" ref="P259:P322" si="22">IF(C259&lt;&gt;"",(CONCATENATE("Income Qualified Savings Upload"," ",F259," ",G259)))</f>
        <v>0</v>
      </c>
      <c r="Q259" s="47" t="b">
        <f t="shared" ref="Q259:Q322" si="23">IF(C259&lt;&gt;"",(CONCATENATE(C259," ","EEIQ Grant"," ",D259)))</f>
        <v>0</v>
      </c>
    </row>
    <row r="260" spans="1:17" x14ac:dyDescent="0.25">
      <c r="A260" s="36">
        <f t="shared" si="20"/>
        <v>259</v>
      </c>
      <c r="B260" s="37" t="s">
        <v>257</v>
      </c>
      <c r="C260" s="7"/>
      <c r="D260" s="7"/>
      <c r="E260" s="8"/>
      <c r="F260" s="36" t="str">
        <f t="shared" ref="F260:F300" si="24">IF(E260=FALSE,"",IF(MONTH(E260)=10,"Q1",IF(MONTH(E260)=11,"Q1",IF(MONTH(E260)=12,"Q1",IF(MONTH(E260)=1,"Q2",IF(MONTH(E260)=2,"Q2",IF(MONTH(E260)=3,"Q2",IF(MONTH(E260)=4,"Q3",IF(MONTH(E260)=5,"Q3",IF(MONTH(E260)=6,"Q3",IF(MONTH(E260)=7,"Q4",IF(MONTH(E260)=8,"Q4",IF(MONTH(E260)=9,"Q4","error")))))))))))))</f>
        <v/>
      </c>
      <c r="G260" s="36" t="str">
        <f t="shared" si="21"/>
        <v/>
      </c>
      <c r="H260" s="39" t="str">
        <f>IF(ISERROR(VLOOKUP(L260,'RefNo Measure List'!$B$2:$E$60,2,FALSE)),"",VLOOKUP(L260,'RefNo Measure List'!$B$2:$E$60,2,FALSE))</f>
        <v/>
      </c>
      <c r="I260" s="42" t="str">
        <f>IF(ISERROR(VLOOKUP(K260,'RefNo Measure List'!$A$2:$E$60,5,FALSE)),"",VLOOKUP(K260,'RefNo Measure List'!$A$2:$E$60,5,FALSE))</f>
        <v/>
      </c>
      <c r="J260" s="15"/>
      <c r="K260" s="15"/>
      <c r="L260" s="44" t="str">
        <f>IF(ISERROR(VLOOKUP(K260,'RefNo Measure List'!$A$1:$E$60,2,FALSE)),"",VLOOKUP(K260,'RefNo Measure List'!$A$1:$C$60,2,FALSE))</f>
        <v/>
      </c>
      <c r="M260" s="26"/>
      <c r="N260" s="45" t="e">
        <f>IF((B260)="State Income Qualified",M260*(VLOOKUP(L260,'RefNo Measure List'!$B$2:$J$60,9,FALSE)),"")</f>
        <v>#N/A</v>
      </c>
      <c r="O260" s="32"/>
      <c r="P260" s="47" t="b">
        <f t="shared" si="22"/>
        <v>0</v>
      </c>
      <c r="Q260" s="47" t="b">
        <f t="shared" si="23"/>
        <v>0</v>
      </c>
    </row>
    <row r="261" spans="1:17" x14ac:dyDescent="0.25">
      <c r="A261" s="36">
        <f t="shared" si="20"/>
        <v>260</v>
      </c>
      <c r="B261" s="37" t="s">
        <v>257</v>
      </c>
      <c r="C261" s="7"/>
      <c r="D261" s="7"/>
      <c r="E261" s="8"/>
      <c r="F261" s="36" t="str">
        <f t="shared" si="24"/>
        <v/>
      </c>
      <c r="G261" s="36" t="str">
        <f t="shared" si="21"/>
        <v/>
      </c>
      <c r="H261" s="39" t="str">
        <f>IF(ISERROR(VLOOKUP(L261,'RefNo Measure List'!$B$2:$E$60,2,FALSE)),"",VLOOKUP(L261,'RefNo Measure List'!$B$2:$E$60,2,FALSE))</f>
        <v/>
      </c>
      <c r="I261" s="42" t="str">
        <f>IF(ISERROR(VLOOKUP(K261,'RefNo Measure List'!$A$2:$E$60,5,FALSE)),"",VLOOKUP(K261,'RefNo Measure List'!$A$2:$E$60,5,FALSE))</f>
        <v/>
      </c>
      <c r="J261" s="15"/>
      <c r="K261" s="15"/>
      <c r="L261" s="44" t="str">
        <f>IF(ISERROR(VLOOKUP(K261,'RefNo Measure List'!$A$1:$E$60,2,FALSE)),"",VLOOKUP(K261,'RefNo Measure List'!$A$1:$C$60,2,FALSE))</f>
        <v/>
      </c>
      <c r="M261" s="26"/>
      <c r="N261" s="45" t="e">
        <f>IF((B261)="State Income Qualified",M261*(VLOOKUP(L261,'RefNo Measure List'!$B$2:$J$60,9,FALSE)),"")</f>
        <v>#N/A</v>
      </c>
      <c r="O261" s="32"/>
      <c r="P261" s="47" t="b">
        <f t="shared" si="22"/>
        <v>0</v>
      </c>
      <c r="Q261" s="47" t="b">
        <f t="shared" si="23"/>
        <v>0</v>
      </c>
    </row>
    <row r="262" spans="1:17" x14ac:dyDescent="0.25">
      <c r="A262" s="36">
        <f t="shared" si="20"/>
        <v>261</v>
      </c>
      <c r="B262" s="37" t="s">
        <v>257</v>
      </c>
      <c r="C262" s="7"/>
      <c r="D262" s="7"/>
      <c r="E262" s="8"/>
      <c r="F262" s="36" t="str">
        <f t="shared" si="24"/>
        <v/>
      </c>
      <c r="G262" s="36" t="str">
        <f t="shared" si="21"/>
        <v/>
      </c>
      <c r="H262" s="39" t="str">
        <f>IF(ISERROR(VLOOKUP(L262,'RefNo Measure List'!$B$2:$E$60,2,FALSE)),"",VLOOKUP(L262,'RefNo Measure List'!$B$2:$E$60,2,FALSE))</f>
        <v/>
      </c>
      <c r="I262" s="42" t="str">
        <f>IF(ISERROR(VLOOKUP(K262,'RefNo Measure List'!$A$2:$E$60,5,FALSE)),"",VLOOKUP(K262,'RefNo Measure List'!$A$2:$E$60,5,FALSE))</f>
        <v/>
      </c>
      <c r="J262" s="15"/>
      <c r="K262" s="15"/>
      <c r="L262" s="44" t="str">
        <f>IF(ISERROR(VLOOKUP(K262,'RefNo Measure List'!$A$1:$E$60,2,FALSE)),"",VLOOKUP(K262,'RefNo Measure List'!$A$1:$C$60,2,FALSE))</f>
        <v/>
      </c>
      <c r="M262" s="26"/>
      <c r="N262" s="45" t="e">
        <f>IF((B262)="State Income Qualified",M262*(VLOOKUP(L262,'RefNo Measure List'!$B$2:$J$60,9,FALSE)),"")</f>
        <v>#N/A</v>
      </c>
      <c r="O262" s="32"/>
      <c r="P262" s="47" t="b">
        <f t="shared" si="22"/>
        <v>0</v>
      </c>
      <c r="Q262" s="47" t="b">
        <f t="shared" si="23"/>
        <v>0</v>
      </c>
    </row>
    <row r="263" spans="1:17" x14ac:dyDescent="0.25">
      <c r="A263" s="36">
        <f t="shared" si="20"/>
        <v>262</v>
      </c>
      <c r="B263" s="37" t="s">
        <v>257</v>
      </c>
      <c r="C263" s="7"/>
      <c r="D263" s="7"/>
      <c r="E263" s="8"/>
      <c r="F263" s="36" t="str">
        <f t="shared" si="24"/>
        <v/>
      </c>
      <c r="G263" s="36" t="str">
        <f t="shared" si="21"/>
        <v/>
      </c>
      <c r="H263" s="39" t="str">
        <f>IF(ISERROR(VLOOKUP(L263,'RefNo Measure List'!$B$2:$E$60,2,FALSE)),"",VLOOKUP(L263,'RefNo Measure List'!$B$2:$E$60,2,FALSE))</f>
        <v/>
      </c>
      <c r="I263" s="42" t="str">
        <f>IF(ISERROR(VLOOKUP(K263,'RefNo Measure List'!$A$2:$E$60,5,FALSE)),"",VLOOKUP(K263,'RefNo Measure List'!$A$2:$E$60,5,FALSE))</f>
        <v/>
      </c>
      <c r="J263" s="15"/>
      <c r="K263" s="15"/>
      <c r="L263" s="44" t="str">
        <f>IF(ISERROR(VLOOKUP(K263,'RefNo Measure List'!$A$1:$E$60,2,FALSE)),"",VLOOKUP(K263,'RefNo Measure List'!$A$1:$C$60,2,FALSE))</f>
        <v/>
      </c>
      <c r="M263" s="26"/>
      <c r="N263" s="45" t="e">
        <f>IF((B263)="State Income Qualified",M263*(VLOOKUP(L263,'RefNo Measure List'!$B$2:$J$60,9,FALSE)),"")</f>
        <v>#N/A</v>
      </c>
      <c r="O263" s="32"/>
      <c r="P263" s="47" t="b">
        <f t="shared" si="22"/>
        <v>0</v>
      </c>
      <c r="Q263" s="47" t="b">
        <f t="shared" si="23"/>
        <v>0</v>
      </c>
    </row>
    <row r="264" spans="1:17" x14ac:dyDescent="0.25">
      <c r="A264" s="36">
        <f t="shared" si="20"/>
        <v>263</v>
      </c>
      <c r="B264" s="37" t="s">
        <v>257</v>
      </c>
      <c r="C264" s="7"/>
      <c r="D264" s="7"/>
      <c r="E264" s="8"/>
      <c r="F264" s="36" t="str">
        <f t="shared" si="24"/>
        <v/>
      </c>
      <c r="G264" s="36" t="str">
        <f t="shared" si="21"/>
        <v/>
      </c>
      <c r="H264" s="39" t="str">
        <f>IF(ISERROR(VLOOKUP(L264,'RefNo Measure List'!$B$2:$E$60,2,FALSE)),"",VLOOKUP(L264,'RefNo Measure List'!$B$2:$E$60,2,FALSE))</f>
        <v/>
      </c>
      <c r="I264" s="42" t="str">
        <f>IF(ISERROR(VLOOKUP(K264,'RefNo Measure List'!$A$2:$E$60,5,FALSE)),"",VLOOKUP(K264,'RefNo Measure List'!$A$2:$E$60,5,FALSE))</f>
        <v/>
      </c>
      <c r="J264" s="15"/>
      <c r="K264" s="15"/>
      <c r="L264" s="44" t="str">
        <f>IF(ISERROR(VLOOKUP(K264,'RefNo Measure List'!$A$1:$E$60,2,FALSE)),"",VLOOKUP(K264,'RefNo Measure List'!$A$1:$C$60,2,FALSE))</f>
        <v/>
      </c>
      <c r="M264" s="26"/>
      <c r="N264" s="45" t="e">
        <f>IF((B264)="State Income Qualified",M264*(VLOOKUP(L264,'RefNo Measure List'!$B$2:$J$60,9,FALSE)),"")</f>
        <v>#N/A</v>
      </c>
      <c r="O264" s="32"/>
      <c r="P264" s="47" t="b">
        <f t="shared" si="22"/>
        <v>0</v>
      </c>
      <c r="Q264" s="47" t="b">
        <f t="shared" si="23"/>
        <v>0</v>
      </c>
    </row>
    <row r="265" spans="1:17" x14ac:dyDescent="0.25">
      <c r="A265" s="36">
        <f t="shared" si="20"/>
        <v>264</v>
      </c>
      <c r="B265" s="37" t="s">
        <v>257</v>
      </c>
      <c r="C265" s="7"/>
      <c r="D265" s="7"/>
      <c r="E265" s="8"/>
      <c r="F265" s="36" t="str">
        <f t="shared" si="24"/>
        <v/>
      </c>
      <c r="G265" s="36" t="str">
        <f t="shared" si="21"/>
        <v/>
      </c>
      <c r="H265" s="39" t="str">
        <f>IF(ISERROR(VLOOKUP(L265,'RefNo Measure List'!$B$2:$E$60,2,FALSE)),"",VLOOKUP(L265,'RefNo Measure List'!$B$2:$E$60,2,FALSE))</f>
        <v/>
      </c>
      <c r="I265" s="42" t="str">
        <f>IF(ISERROR(VLOOKUP(K265,'RefNo Measure List'!$A$2:$E$60,5,FALSE)),"",VLOOKUP(K265,'RefNo Measure List'!$A$2:$E$60,5,FALSE))</f>
        <v/>
      </c>
      <c r="J265" s="15"/>
      <c r="K265" s="15"/>
      <c r="L265" s="44" t="str">
        <f>IF(ISERROR(VLOOKUP(K265,'RefNo Measure List'!$A$1:$E$60,2,FALSE)),"",VLOOKUP(K265,'RefNo Measure List'!$A$1:$C$60,2,FALSE))</f>
        <v/>
      </c>
      <c r="M265" s="26"/>
      <c r="N265" s="45" t="e">
        <f>IF((B265)="State Income Qualified",M265*(VLOOKUP(L265,'RefNo Measure List'!$B$2:$J$60,9,FALSE)),"")</f>
        <v>#N/A</v>
      </c>
      <c r="O265" s="32"/>
      <c r="P265" s="47" t="b">
        <f t="shared" si="22"/>
        <v>0</v>
      </c>
      <c r="Q265" s="47" t="b">
        <f t="shared" si="23"/>
        <v>0</v>
      </c>
    </row>
    <row r="266" spans="1:17" x14ac:dyDescent="0.25">
      <c r="A266" s="36">
        <f t="shared" si="20"/>
        <v>265</v>
      </c>
      <c r="B266" s="37" t="s">
        <v>257</v>
      </c>
      <c r="C266" s="7"/>
      <c r="D266" s="7"/>
      <c r="E266" s="8"/>
      <c r="F266" s="36" t="str">
        <f t="shared" si="24"/>
        <v/>
      </c>
      <c r="G266" s="36" t="str">
        <f t="shared" si="21"/>
        <v/>
      </c>
      <c r="H266" s="39" t="str">
        <f>IF(ISERROR(VLOOKUP(L266,'RefNo Measure List'!$B$2:$E$60,2,FALSE)),"",VLOOKUP(L266,'RefNo Measure List'!$B$2:$E$60,2,FALSE))</f>
        <v/>
      </c>
      <c r="I266" s="42" t="str">
        <f>IF(ISERROR(VLOOKUP(K266,'RefNo Measure List'!$A$2:$E$60,5,FALSE)),"",VLOOKUP(K266,'RefNo Measure List'!$A$2:$E$60,5,FALSE))</f>
        <v/>
      </c>
      <c r="J266" s="15"/>
      <c r="K266" s="15"/>
      <c r="L266" s="44" t="str">
        <f>IF(ISERROR(VLOOKUP(K266,'RefNo Measure List'!$A$1:$E$60,2,FALSE)),"",VLOOKUP(K266,'RefNo Measure List'!$A$1:$C$60,2,FALSE))</f>
        <v/>
      </c>
      <c r="M266" s="26"/>
      <c r="N266" s="45" t="e">
        <f>IF((B266)="State Income Qualified",M266*(VLOOKUP(L266,'RefNo Measure List'!$B$2:$J$60,9,FALSE)),"")</f>
        <v>#N/A</v>
      </c>
      <c r="O266" s="32"/>
      <c r="P266" s="47" t="b">
        <f t="shared" si="22"/>
        <v>0</v>
      </c>
      <c r="Q266" s="47" t="b">
        <f t="shared" si="23"/>
        <v>0</v>
      </c>
    </row>
    <row r="267" spans="1:17" x14ac:dyDescent="0.25">
      <c r="A267" s="36">
        <f t="shared" si="20"/>
        <v>266</v>
      </c>
      <c r="B267" s="37" t="s">
        <v>257</v>
      </c>
      <c r="C267" s="7"/>
      <c r="D267" s="7"/>
      <c r="E267" s="8"/>
      <c r="F267" s="36" t="str">
        <f t="shared" si="24"/>
        <v/>
      </c>
      <c r="G267" s="36" t="str">
        <f t="shared" si="21"/>
        <v/>
      </c>
      <c r="H267" s="39" t="str">
        <f>IF(ISERROR(VLOOKUP(L267,'RefNo Measure List'!$B$2:$E$60,2,FALSE)),"",VLOOKUP(L267,'RefNo Measure List'!$B$2:$E$60,2,FALSE))</f>
        <v/>
      </c>
      <c r="I267" s="42" t="str">
        <f>IF(ISERROR(VLOOKUP(K267,'RefNo Measure List'!$A$2:$E$60,5,FALSE)),"",VLOOKUP(K267,'RefNo Measure List'!$A$2:$E$60,5,FALSE))</f>
        <v/>
      </c>
      <c r="J267" s="15"/>
      <c r="K267" s="15"/>
      <c r="L267" s="44" t="str">
        <f>IF(ISERROR(VLOOKUP(K267,'RefNo Measure List'!$A$1:$E$60,2,FALSE)),"",VLOOKUP(K267,'RefNo Measure List'!$A$1:$C$60,2,FALSE))</f>
        <v/>
      </c>
      <c r="M267" s="26"/>
      <c r="N267" s="45" t="e">
        <f>IF((B267)="State Income Qualified",M267*(VLOOKUP(L267,'RefNo Measure List'!$B$2:$J$60,9,FALSE)),"")</f>
        <v>#N/A</v>
      </c>
      <c r="O267" s="32"/>
      <c r="P267" s="47" t="b">
        <f t="shared" si="22"/>
        <v>0</v>
      </c>
      <c r="Q267" s="47" t="b">
        <f t="shared" si="23"/>
        <v>0</v>
      </c>
    </row>
    <row r="268" spans="1:17" x14ac:dyDescent="0.25">
      <c r="A268" s="36">
        <f t="shared" si="20"/>
        <v>267</v>
      </c>
      <c r="B268" s="37" t="s">
        <v>257</v>
      </c>
      <c r="C268" s="7"/>
      <c r="D268" s="7"/>
      <c r="E268" s="8"/>
      <c r="F268" s="36" t="str">
        <f t="shared" si="24"/>
        <v/>
      </c>
      <c r="G268" s="36" t="str">
        <f t="shared" si="21"/>
        <v/>
      </c>
      <c r="H268" s="39" t="str">
        <f>IF(ISERROR(VLOOKUP(L268,'RefNo Measure List'!$B$2:$E$60,2,FALSE)),"",VLOOKUP(L268,'RefNo Measure List'!$B$2:$E$60,2,FALSE))</f>
        <v/>
      </c>
      <c r="I268" s="42" t="str">
        <f>IF(ISERROR(VLOOKUP(K268,'RefNo Measure List'!$A$2:$E$60,5,FALSE)),"",VLOOKUP(K268,'RefNo Measure List'!$A$2:$E$60,5,FALSE))</f>
        <v/>
      </c>
      <c r="J268" s="15"/>
      <c r="K268" s="15"/>
      <c r="L268" s="44" t="str">
        <f>IF(ISERROR(VLOOKUP(K268,'RefNo Measure List'!$A$1:$E$60,2,FALSE)),"",VLOOKUP(K268,'RefNo Measure List'!$A$1:$C$60,2,FALSE))</f>
        <v/>
      </c>
      <c r="M268" s="26"/>
      <c r="N268" s="45" t="e">
        <f>IF((B268)="State Income Qualified",M268*(VLOOKUP(L268,'RefNo Measure List'!$B$2:$J$60,9,FALSE)),"")</f>
        <v>#N/A</v>
      </c>
      <c r="O268" s="32"/>
      <c r="P268" s="47" t="b">
        <f t="shared" si="22"/>
        <v>0</v>
      </c>
      <c r="Q268" s="47" t="b">
        <f t="shared" si="23"/>
        <v>0</v>
      </c>
    </row>
    <row r="269" spans="1:17" x14ac:dyDescent="0.25">
      <c r="A269" s="36">
        <f t="shared" si="20"/>
        <v>268</v>
      </c>
      <c r="B269" s="37" t="s">
        <v>257</v>
      </c>
      <c r="C269" s="7"/>
      <c r="D269" s="7"/>
      <c r="E269" s="8"/>
      <c r="F269" s="36" t="str">
        <f t="shared" si="24"/>
        <v/>
      </c>
      <c r="G269" s="36" t="str">
        <f t="shared" si="21"/>
        <v/>
      </c>
      <c r="H269" s="39" t="str">
        <f>IF(ISERROR(VLOOKUP(L269,'RefNo Measure List'!$B$2:$E$60,2,FALSE)),"",VLOOKUP(L269,'RefNo Measure List'!$B$2:$E$60,2,FALSE))</f>
        <v/>
      </c>
      <c r="I269" s="42" t="str">
        <f>IF(ISERROR(VLOOKUP(K269,'RefNo Measure List'!$A$2:$E$60,5,FALSE)),"",VLOOKUP(K269,'RefNo Measure List'!$A$2:$E$60,5,FALSE))</f>
        <v/>
      </c>
      <c r="J269" s="15"/>
      <c r="K269" s="15"/>
      <c r="L269" s="44" t="str">
        <f>IF(ISERROR(VLOOKUP(K269,'RefNo Measure List'!$A$1:$E$60,2,FALSE)),"",VLOOKUP(K269,'RefNo Measure List'!$A$1:$C$60,2,FALSE))</f>
        <v/>
      </c>
      <c r="M269" s="26"/>
      <c r="N269" s="45" t="e">
        <f>IF((B269)="State Income Qualified",M269*(VLOOKUP(L269,'RefNo Measure List'!$B$2:$J$60,9,FALSE)),"")</f>
        <v>#N/A</v>
      </c>
      <c r="O269" s="32"/>
      <c r="P269" s="47" t="b">
        <f t="shared" si="22"/>
        <v>0</v>
      </c>
      <c r="Q269" s="47" t="b">
        <f t="shared" si="23"/>
        <v>0</v>
      </c>
    </row>
    <row r="270" spans="1:17" x14ac:dyDescent="0.25">
      <c r="A270" s="36">
        <f t="shared" si="20"/>
        <v>269</v>
      </c>
      <c r="B270" s="37" t="s">
        <v>257</v>
      </c>
      <c r="C270" s="7"/>
      <c r="D270" s="7"/>
      <c r="E270" s="8"/>
      <c r="F270" s="36" t="str">
        <f t="shared" si="24"/>
        <v/>
      </c>
      <c r="G270" s="36" t="str">
        <f t="shared" si="21"/>
        <v/>
      </c>
      <c r="H270" s="39" t="str">
        <f>IF(ISERROR(VLOOKUP(L270,'RefNo Measure List'!$B$2:$E$60,2,FALSE)),"",VLOOKUP(L270,'RefNo Measure List'!$B$2:$E$60,2,FALSE))</f>
        <v/>
      </c>
      <c r="I270" s="42" t="str">
        <f>IF(ISERROR(VLOOKUP(K270,'RefNo Measure List'!$A$2:$E$60,5,FALSE)),"",VLOOKUP(K270,'RefNo Measure List'!$A$2:$E$60,5,FALSE))</f>
        <v/>
      </c>
      <c r="J270" s="15"/>
      <c r="K270" s="15"/>
      <c r="L270" s="44" t="str">
        <f>IF(ISERROR(VLOOKUP(K270,'RefNo Measure List'!$A$1:$E$60,2,FALSE)),"",VLOOKUP(K270,'RefNo Measure List'!$A$1:$C$60,2,FALSE))</f>
        <v/>
      </c>
      <c r="M270" s="26"/>
      <c r="N270" s="45" t="e">
        <f>IF((B270)="State Income Qualified",M270*(VLOOKUP(L270,'RefNo Measure List'!$B$2:$J$60,9,FALSE)),"")</f>
        <v>#N/A</v>
      </c>
      <c r="O270" s="32"/>
      <c r="P270" s="47" t="b">
        <f t="shared" si="22"/>
        <v>0</v>
      </c>
      <c r="Q270" s="47" t="b">
        <f t="shared" si="23"/>
        <v>0</v>
      </c>
    </row>
    <row r="271" spans="1:17" x14ac:dyDescent="0.25">
      <c r="A271" s="36">
        <f t="shared" si="20"/>
        <v>270</v>
      </c>
      <c r="B271" s="37" t="s">
        <v>257</v>
      </c>
      <c r="C271" s="7"/>
      <c r="D271" s="7"/>
      <c r="E271" s="8"/>
      <c r="F271" s="36" t="str">
        <f t="shared" si="24"/>
        <v/>
      </c>
      <c r="G271" s="36" t="str">
        <f t="shared" si="21"/>
        <v/>
      </c>
      <c r="H271" s="39" t="str">
        <f>IF(ISERROR(VLOOKUP(L271,'RefNo Measure List'!$B$2:$E$60,2,FALSE)),"",VLOOKUP(L271,'RefNo Measure List'!$B$2:$E$60,2,FALSE))</f>
        <v/>
      </c>
      <c r="I271" s="42" t="str">
        <f>IF(ISERROR(VLOOKUP(K271,'RefNo Measure List'!$A$2:$E$60,5,FALSE)),"",VLOOKUP(K271,'RefNo Measure List'!$A$2:$E$60,5,FALSE))</f>
        <v/>
      </c>
      <c r="J271" s="15"/>
      <c r="K271" s="15"/>
      <c r="L271" s="44" t="str">
        <f>IF(ISERROR(VLOOKUP(K271,'RefNo Measure List'!$A$1:$E$60,2,FALSE)),"",VLOOKUP(K271,'RefNo Measure List'!$A$1:$C$60,2,FALSE))</f>
        <v/>
      </c>
      <c r="M271" s="26"/>
      <c r="N271" s="45" t="e">
        <f>IF((B271)="State Income Qualified",M271*(VLOOKUP(L271,'RefNo Measure List'!$B$2:$J$60,9,FALSE)),"")</f>
        <v>#N/A</v>
      </c>
      <c r="O271" s="32"/>
      <c r="P271" s="47" t="b">
        <f t="shared" si="22"/>
        <v>0</v>
      </c>
      <c r="Q271" s="47" t="b">
        <f t="shared" si="23"/>
        <v>0</v>
      </c>
    </row>
    <row r="272" spans="1:17" x14ac:dyDescent="0.25">
      <c r="A272" s="36">
        <f t="shared" si="20"/>
        <v>271</v>
      </c>
      <c r="B272" s="37" t="s">
        <v>257</v>
      </c>
      <c r="C272" s="7"/>
      <c r="D272" s="7"/>
      <c r="E272" s="8"/>
      <c r="F272" s="36" t="str">
        <f t="shared" si="24"/>
        <v/>
      </c>
      <c r="G272" s="36" t="str">
        <f t="shared" si="21"/>
        <v/>
      </c>
      <c r="H272" s="39" t="str">
        <f>IF(ISERROR(VLOOKUP(L272,'RefNo Measure List'!$B$2:$E$60,2,FALSE)),"",VLOOKUP(L272,'RefNo Measure List'!$B$2:$E$60,2,FALSE))</f>
        <v/>
      </c>
      <c r="I272" s="42" t="str">
        <f>IF(ISERROR(VLOOKUP(K272,'RefNo Measure List'!$A$2:$E$60,5,FALSE)),"",VLOOKUP(K272,'RefNo Measure List'!$A$2:$E$60,5,FALSE))</f>
        <v/>
      </c>
      <c r="J272" s="15"/>
      <c r="K272" s="15"/>
      <c r="L272" s="44" t="str">
        <f>IF(ISERROR(VLOOKUP(K272,'RefNo Measure List'!$A$1:$E$60,2,FALSE)),"",VLOOKUP(K272,'RefNo Measure List'!$A$1:$C$60,2,FALSE))</f>
        <v/>
      </c>
      <c r="M272" s="26"/>
      <c r="N272" s="45" t="e">
        <f>IF((B272)="State Income Qualified",M272*(VLOOKUP(L272,'RefNo Measure List'!$B$2:$J$60,9,FALSE)),"")</f>
        <v>#N/A</v>
      </c>
      <c r="O272" s="32"/>
      <c r="P272" s="47" t="b">
        <f t="shared" si="22"/>
        <v>0</v>
      </c>
      <c r="Q272" s="47" t="b">
        <f t="shared" si="23"/>
        <v>0</v>
      </c>
    </row>
    <row r="273" spans="1:17" x14ac:dyDescent="0.25">
      <c r="A273" s="36">
        <f t="shared" si="20"/>
        <v>272</v>
      </c>
      <c r="B273" s="37" t="s">
        <v>257</v>
      </c>
      <c r="C273" s="7"/>
      <c r="D273" s="7"/>
      <c r="E273" s="8"/>
      <c r="F273" s="36" t="str">
        <f t="shared" si="24"/>
        <v/>
      </c>
      <c r="G273" s="36" t="str">
        <f t="shared" si="21"/>
        <v/>
      </c>
      <c r="H273" s="39" t="str">
        <f>IF(ISERROR(VLOOKUP(L273,'RefNo Measure List'!$B$2:$E$60,2,FALSE)),"",VLOOKUP(L273,'RefNo Measure List'!$B$2:$E$60,2,FALSE))</f>
        <v/>
      </c>
      <c r="I273" s="42" t="str">
        <f>IF(ISERROR(VLOOKUP(K273,'RefNo Measure List'!$A$2:$E$60,5,FALSE)),"",VLOOKUP(K273,'RefNo Measure List'!$A$2:$E$60,5,FALSE))</f>
        <v/>
      </c>
      <c r="J273" s="15"/>
      <c r="K273" s="15"/>
      <c r="L273" s="44" t="str">
        <f>IF(ISERROR(VLOOKUP(K273,'RefNo Measure List'!$A$1:$E$60,2,FALSE)),"",VLOOKUP(K273,'RefNo Measure List'!$A$1:$C$60,2,FALSE))</f>
        <v/>
      </c>
      <c r="M273" s="26"/>
      <c r="N273" s="45" t="e">
        <f>IF((B273)="State Income Qualified",M273*(VLOOKUP(L273,'RefNo Measure List'!$B$2:$J$60,9,FALSE)),"")</f>
        <v>#N/A</v>
      </c>
      <c r="O273" s="32"/>
      <c r="P273" s="47" t="b">
        <f t="shared" si="22"/>
        <v>0</v>
      </c>
      <c r="Q273" s="47" t="b">
        <f t="shared" si="23"/>
        <v>0</v>
      </c>
    </row>
    <row r="274" spans="1:17" x14ac:dyDescent="0.25">
      <c r="A274" s="36">
        <f t="shared" si="20"/>
        <v>273</v>
      </c>
      <c r="B274" s="37" t="s">
        <v>257</v>
      </c>
      <c r="C274" s="7"/>
      <c r="D274" s="7"/>
      <c r="E274" s="8"/>
      <c r="F274" s="36" t="str">
        <f t="shared" si="24"/>
        <v/>
      </c>
      <c r="G274" s="36" t="str">
        <f t="shared" si="21"/>
        <v/>
      </c>
      <c r="H274" s="39" t="str">
        <f>IF(ISERROR(VLOOKUP(L274,'RefNo Measure List'!$B$2:$E$60,2,FALSE)),"",VLOOKUP(L274,'RefNo Measure List'!$B$2:$E$60,2,FALSE))</f>
        <v/>
      </c>
      <c r="I274" s="42" t="str">
        <f>IF(ISERROR(VLOOKUP(K274,'RefNo Measure List'!$A$2:$E$60,5,FALSE)),"",VLOOKUP(K274,'RefNo Measure List'!$A$2:$E$60,5,FALSE))</f>
        <v/>
      </c>
      <c r="J274" s="15"/>
      <c r="K274" s="15"/>
      <c r="L274" s="44" t="str">
        <f>IF(ISERROR(VLOOKUP(K274,'RefNo Measure List'!$A$1:$E$60,2,FALSE)),"",VLOOKUP(K274,'RefNo Measure List'!$A$1:$C$60,2,FALSE))</f>
        <v/>
      </c>
      <c r="M274" s="26"/>
      <c r="N274" s="45" t="e">
        <f>IF((B274)="State Income Qualified",M274*(VLOOKUP(L274,'RefNo Measure List'!$B$2:$J$60,9,FALSE)),"")</f>
        <v>#N/A</v>
      </c>
      <c r="O274" s="32"/>
      <c r="P274" s="47" t="b">
        <f t="shared" si="22"/>
        <v>0</v>
      </c>
      <c r="Q274" s="47" t="b">
        <f t="shared" si="23"/>
        <v>0</v>
      </c>
    </row>
    <row r="275" spans="1:17" x14ac:dyDescent="0.25">
      <c r="A275" s="36">
        <f t="shared" si="20"/>
        <v>274</v>
      </c>
      <c r="B275" s="37" t="s">
        <v>257</v>
      </c>
      <c r="C275" s="7"/>
      <c r="D275" s="7"/>
      <c r="E275" s="8"/>
      <c r="F275" s="36" t="str">
        <f t="shared" si="24"/>
        <v/>
      </c>
      <c r="G275" s="36" t="str">
        <f t="shared" si="21"/>
        <v/>
      </c>
      <c r="H275" s="39" t="str">
        <f>IF(ISERROR(VLOOKUP(L275,'RefNo Measure List'!$B$2:$E$60,2,FALSE)),"",VLOOKUP(L275,'RefNo Measure List'!$B$2:$E$60,2,FALSE))</f>
        <v/>
      </c>
      <c r="I275" s="42" t="str">
        <f>IF(ISERROR(VLOOKUP(K275,'RefNo Measure List'!$A$2:$E$60,5,FALSE)),"",VLOOKUP(K275,'RefNo Measure List'!$A$2:$E$60,5,FALSE))</f>
        <v/>
      </c>
      <c r="J275" s="15"/>
      <c r="K275" s="15"/>
      <c r="L275" s="44" t="str">
        <f>IF(ISERROR(VLOOKUP(K275,'RefNo Measure List'!$A$1:$E$60,2,FALSE)),"",VLOOKUP(K275,'RefNo Measure List'!$A$1:$C$60,2,FALSE))</f>
        <v/>
      </c>
      <c r="M275" s="26"/>
      <c r="N275" s="45" t="e">
        <f>IF((B275)="State Income Qualified",M275*(VLOOKUP(L275,'RefNo Measure List'!$B$2:$J$60,9,FALSE)),"")</f>
        <v>#N/A</v>
      </c>
      <c r="O275" s="32"/>
      <c r="P275" s="47" t="b">
        <f t="shared" si="22"/>
        <v>0</v>
      </c>
      <c r="Q275" s="47" t="b">
        <f t="shared" si="23"/>
        <v>0</v>
      </c>
    </row>
    <row r="276" spans="1:17" x14ac:dyDescent="0.25">
      <c r="A276" s="36">
        <f t="shared" si="20"/>
        <v>275</v>
      </c>
      <c r="B276" s="37" t="s">
        <v>257</v>
      </c>
      <c r="C276" s="7"/>
      <c r="D276" s="7"/>
      <c r="E276" s="8"/>
      <c r="F276" s="36" t="str">
        <f t="shared" si="24"/>
        <v/>
      </c>
      <c r="G276" s="36" t="str">
        <f t="shared" si="21"/>
        <v/>
      </c>
      <c r="H276" s="39" t="str">
        <f>IF(ISERROR(VLOOKUP(L276,'RefNo Measure List'!$B$2:$E$60,2,FALSE)),"",VLOOKUP(L276,'RefNo Measure List'!$B$2:$E$60,2,FALSE))</f>
        <v/>
      </c>
      <c r="I276" s="42" t="str">
        <f>IF(ISERROR(VLOOKUP(K276,'RefNo Measure List'!$A$2:$E$60,5,FALSE)),"",VLOOKUP(K276,'RefNo Measure List'!$A$2:$E$60,5,FALSE))</f>
        <v/>
      </c>
      <c r="J276" s="15"/>
      <c r="K276" s="15"/>
      <c r="L276" s="44" t="str">
        <f>IF(ISERROR(VLOOKUP(K276,'RefNo Measure List'!$A$1:$E$60,2,FALSE)),"",VLOOKUP(K276,'RefNo Measure List'!$A$1:$C$60,2,FALSE))</f>
        <v/>
      </c>
      <c r="M276" s="26"/>
      <c r="N276" s="45" t="e">
        <f>IF((B276)="State Income Qualified",M276*(VLOOKUP(L276,'RefNo Measure List'!$B$2:$J$60,9,FALSE)),"")</f>
        <v>#N/A</v>
      </c>
      <c r="O276" s="32"/>
      <c r="P276" s="47" t="b">
        <f t="shared" si="22"/>
        <v>0</v>
      </c>
      <c r="Q276" s="47" t="b">
        <f t="shared" si="23"/>
        <v>0</v>
      </c>
    </row>
    <row r="277" spans="1:17" x14ac:dyDescent="0.25">
      <c r="A277" s="36">
        <f t="shared" si="20"/>
        <v>276</v>
      </c>
      <c r="B277" s="37" t="s">
        <v>257</v>
      </c>
      <c r="C277" s="7"/>
      <c r="D277" s="7"/>
      <c r="E277" s="8"/>
      <c r="F277" s="36" t="str">
        <f t="shared" si="24"/>
        <v/>
      </c>
      <c r="G277" s="36" t="str">
        <f t="shared" si="21"/>
        <v/>
      </c>
      <c r="H277" s="39" t="str">
        <f>IF(ISERROR(VLOOKUP(L277,'RefNo Measure List'!$B$2:$E$60,2,FALSE)),"",VLOOKUP(L277,'RefNo Measure List'!$B$2:$E$60,2,FALSE))</f>
        <v/>
      </c>
      <c r="I277" s="42" t="str">
        <f>IF(ISERROR(VLOOKUP(K277,'RefNo Measure List'!$A$2:$E$60,5,FALSE)),"",VLOOKUP(K277,'RefNo Measure List'!$A$2:$E$60,5,FALSE))</f>
        <v/>
      </c>
      <c r="J277" s="15"/>
      <c r="K277" s="15"/>
      <c r="L277" s="44" t="str">
        <f>IF(ISERROR(VLOOKUP(K277,'RefNo Measure List'!$A$1:$E$60,2,FALSE)),"",VLOOKUP(K277,'RefNo Measure List'!$A$1:$C$60,2,FALSE))</f>
        <v/>
      </c>
      <c r="M277" s="26"/>
      <c r="N277" s="45" t="e">
        <f>IF((B277)="State Income Qualified",M277*(VLOOKUP(L277,'RefNo Measure List'!$B$2:$J$60,9,FALSE)),"")</f>
        <v>#N/A</v>
      </c>
      <c r="O277" s="32"/>
      <c r="P277" s="47" t="b">
        <f t="shared" si="22"/>
        <v>0</v>
      </c>
      <c r="Q277" s="47" t="b">
        <f t="shared" si="23"/>
        <v>0</v>
      </c>
    </row>
    <row r="278" spans="1:17" x14ac:dyDescent="0.25">
      <c r="A278" s="36">
        <f t="shared" si="20"/>
        <v>277</v>
      </c>
      <c r="B278" s="37" t="s">
        <v>257</v>
      </c>
      <c r="C278" s="7"/>
      <c r="D278" s="7"/>
      <c r="E278" s="8"/>
      <c r="F278" s="36" t="str">
        <f t="shared" si="24"/>
        <v/>
      </c>
      <c r="G278" s="36" t="str">
        <f t="shared" si="21"/>
        <v/>
      </c>
      <c r="H278" s="39" t="str">
        <f>IF(ISERROR(VLOOKUP(L278,'RefNo Measure List'!$B$2:$E$60,2,FALSE)),"",VLOOKUP(L278,'RefNo Measure List'!$B$2:$E$60,2,FALSE))</f>
        <v/>
      </c>
      <c r="I278" s="42" t="str">
        <f>IF(ISERROR(VLOOKUP(K278,'RefNo Measure List'!$A$2:$E$60,5,FALSE)),"",VLOOKUP(K278,'RefNo Measure List'!$A$2:$E$60,5,FALSE))</f>
        <v/>
      </c>
      <c r="J278" s="15"/>
      <c r="K278" s="15"/>
      <c r="L278" s="44" t="str">
        <f>IF(ISERROR(VLOOKUP(K278,'RefNo Measure List'!$A$1:$E$60,2,FALSE)),"",VLOOKUP(K278,'RefNo Measure List'!$A$1:$C$60,2,FALSE))</f>
        <v/>
      </c>
      <c r="M278" s="26"/>
      <c r="N278" s="45" t="e">
        <f>IF((B278)="State Income Qualified",M278*(VLOOKUP(L278,'RefNo Measure List'!$B$2:$J$60,9,FALSE)),"")</f>
        <v>#N/A</v>
      </c>
      <c r="O278" s="32"/>
      <c r="P278" s="47" t="b">
        <f t="shared" si="22"/>
        <v>0</v>
      </c>
      <c r="Q278" s="47" t="b">
        <f t="shared" si="23"/>
        <v>0</v>
      </c>
    </row>
    <row r="279" spans="1:17" x14ac:dyDescent="0.25">
      <c r="A279" s="36">
        <f t="shared" si="20"/>
        <v>278</v>
      </c>
      <c r="B279" s="37" t="s">
        <v>257</v>
      </c>
      <c r="C279" s="7"/>
      <c r="D279" s="7"/>
      <c r="E279" s="8"/>
      <c r="F279" s="36" t="str">
        <f t="shared" si="24"/>
        <v/>
      </c>
      <c r="G279" s="36" t="str">
        <f t="shared" si="21"/>
        <v/>
      </c>
      <c r="H279" s="39" t="str">
        <f>IF(ISERROR(VLOOKUP(L279,'RefNo Measure List'!$B$2:$E$60,2,FALSE)),"",VLOOKUP(L279,'RefNo Measure List'!$B$2:$E$60,2,FALSE))</f>
        <v/>
      </c>
      <c r="I279" s="42" t="str">
        <f>IF(ISERROR(VLOOKUP(K279,'RefNo Measure List'!$A$2:$E$60,5,FALSE)),"",VLOOKUP(K279,'RefNo Measure List'!$A$2:$E$60,5,FALSE))</f>
        <v/>
      </c>
      <c r="J279" s="15"/>
      <c r="K279" s="15"/>
      <c r="L279" s="44" t="str">
        <f>IF(ISERROR(VLOOKUP(K279,'RefNo Measure List'!$A$1:$E$60,2,FALSE)),"",VLOOKUP(K279,'RefNo Measure List'!$A$1:$C$60,2,FALSE))</f>
        <v/>
      </c>
      <c r="M279" s="26"/>
      <c r="N279" s="45" t="e">
        <f>IF((B279)="State Income Qualified",M279*(VLOOKUP(L279,'RefNo Measure List'!$B$2:$J$60,9,FALSE)),"")</f>
        <v>#N/A</v>
      </c>
      <c r="O279" s="32"/>
      <c r="P279" s="47" t="b">
        <f t="shared" si="22"/>
        <v>0</v>
      </c>
      <c r="Q279" s="47" t="b">
        <f t="shared" si="23"/>
        <v>0</v>
      </c>
    </row>
    <row r="280" spans="1:17" x14ac:dyDescent="0.25">
      <c r="A280" s="36">
        <f t="shared" si="20"/>
        <v>279</v>
      </c>
      <c r="B280" s="37" t="s">
        <v>257</v>
      </c>
      <c r="C280" s="7"/>
      <c r="D280" s="7"/>
      <c r="E280" s="8"/>
      <c r="F280" s="36" t="str">
        <f t="shared" si="24"/>
        <v/>
      </c>
      <c r="G280" s="36" t="str">
        <f t="shared" si="21"/>
        <v/>
      </c>
      <c r="H280" s="39" t="str">
        <f>IF(ISERROR(VLOOKUP(L280,'RefNo Measure List'!$B$2:$E$60,2,FALSE)),"",VLOOKUP(L280,'RefNo Measure List'!$B$2:$E$60,2,FALSE))</f>
        <v/>
      </c>
      <c r="I280" s="42" t="str">
        <f>IF(ISERROR(VLOOKUP(K280,'RefNo Measure List'!$A$2:$E$60,5,FALSE)),"",VLOOKUP(K280,'RefNo Measure List'!$A$2:$E$60,5,FALSE))</f>
        <v/>
      </c>
      <c r="J280" s="15"/>
      <c r="K280" s="15"/>
      <c r="L280" s="44" t="str">
        <f>IF(ISERROR(VLOOKUP(K280,'RefNo Measure List'!$A$1:$E$60,2,FALSE)),"",VLOOKUP(K280,'RefNo Measure List'!$A$1:$C$60,2,FALSE))</f>
        <v/>
      </c>
      <c r="M280" s="26"/>
      <c r="N280" s="45" t="e">
        <f>IF((B280)="State Income Qualified",M280*(VLOOKUP(L280,'RefNo Measure List'!$B$2:$J$60,9,FALSE)),"")</f>
        <v>#N/A</v>
      </c>
      <c r="O280" s="32"/>
      <c r="P280" s="47" t="b">
        <f t="shared" si="22"/>
        <v>0</v>
      </c>
      <c r="Q280" s="47" t="b">
        <f t="shared" si="23"/>
        <v>0</v>
      </c>
    </row>
    <row r="281" spans="1:17" x14ac:dyDescent="0.25">
      <c r="A281" s="36">
        <f t="shared" si="20"/>
        <v>280</v>
      </c>
      <c r="B281" s="37" t="s">
        <v>257</v>
      </c>
      <c r="C281" s="7"/>
      <c r="D281" s="7"/>
      <c r="E281" s="8"/>
      <c r="F281" s="36" t="str">
        <f t="shared" si="24"/>
        <v/>
      </c>
      <c r="G281" s="36" t="str">
        <f t="shared" si="21"/>
        <v/>
      </c>
      <c r="H281" s="39" t="str">
        <f>IF(ISERROR(VLOOKUP(L281,'RefNo Measure List'!$B$2:$E$60,2,FALSE)),"",VLOOKUP(L281,'RefNo Measure List'!$B$2:$E$60,2,FALSE))</f>
        <v/>
      </c>
      <c r="I281" s="42" t="str">
        <f>IF(ISERROR(VLOOKUP(K281,'RefNo Measure List'!$A$2:$E$60,5,FALSE)),"",VLOOKUP(K281,'RefNo Measure List'!$A$2:$E$60,5,FALSE))</f>
        <v/>
      </c>
      <c r="J281" s="15"/>
      <c r="K281" s="15"/>
      <c r="L281" s="44" t="str">
        <f>IF(ISERROR(VLOOKUP(K281,'RefNo Measure List'!$A$1:$E$60,2,FALSE)),"",VLOOKUP(K281,'RefNo Measure List'!$A$1:$C$60,2,FALSE))</f>
        <v/>
      </c>
      <c r="M281" s="26"/>
      <c r="N281" s="45" t="e">
        <f>IF((B281)="State Income Qualified",M281*(VLOOKUP(L281,'RefNo Measure List'!$B$2:$J$60,9,FALSE)),"")</f>
        <v>#N/A</v>
      </c>
      <c r="O281" s="32"/>
      <c r="P281" s="47" t="b">
        <f t="shared" si="22"/>
        <v>0</v>
      </c>
      <c r="Q281" s="47" t="b">
        <f t="shared" si="23"/>
        <v>0</v>
      </c>
    </row>
    <row r="282" spans="1:17" x14ac:dyDescent="0.25">
      <c r="A282" s="36">
        <f t="shared" si="20"/>
        <v>281</v>
      </c>
      <c r="B282" s="37" t="s">
        <v>257</v>
      </c>
      <c r="C282" s="7"/>
      <c r="D282" s="7"/>
      <c r="E282" s="8"/>
      <c r="F282" s="36" t="str">
        <f t="shared" si="24"/>
        <v/>
      </c>
      <c r="G282" s="36" t="str">
        <f t="shared" si="21"/>
        <v/>
      </c>
      <c r="H282" s="39" t="str">
        <f>IF(ISERROR(VLOOKUP(L282,'RefNo Measure List'!$B$2:$E$60,2,FALSE)),"",VLOOKUP(L282,'RefNo Measure List'!$B$2:$E$60,2,FALSE))</f>
        <v/>
      </c>
      <c r="I282" s="42" t="str">
        <f>IF(ISERROR(VLOOKUP(K282,'RefNo Measure List'!$A$2:$E$60,5,FALSE)),"",VLOOKUP(K282,'RefNo Measure List'!$A$2:$E$60,5,FALSE))</f>
        <v/>
      </c>
      <c r="J282" s="15"/>
      <c r="K282" s="15"/>
      <c r="L282" s="44" t="str">
        <f>IF(ISERROR(VLOOKUP(K282,'RefNo Measure List'!$A$1:$E$60,2,FALSE)),"",VLOOKUP(K282,'RefNo Measure List'!$A$1:$C$60,2,FALSE))</f>
        <v/>
      </c>
      <c r="M282" s="26"/>
      <c r="N282" s="45" t="e">
        <f>IF((B282)="State Income Qualified",M282*(VLOOKUP(L282,'RefNo Measure List'!$B$2:$J$60,9,FALSE)),"")</f>
        <v>#N/A</v>
      </c>
      <c r="O282" s="32"/>
      <c r="P282" s="47" t="b">
        <f t="shared" si="22"/>
        <v>0</v>
      </c>
      <c r="Q282" s="47" t="b">
        <f t="shared" si="23"/>
        <v>0</v>
      </c>
    </row>
    <row r="283" spans="1:17" x14ac:dyDescent="0.25">
      <c r="A283" s="36">
        <f t="shared" si="20"/>
        <v>282</v>
      </c>
      <c r="B283" s="37" t="s">
        <v>257</v>
      </c>
      <c r="C283" s="7"/>
      <c r="D283" s="7"/>
      <c r="E283" s="8"/>
      <c r="F283" s="36" t="str">
        <f t="shared" si="24"/>
        <v/>
      </c>
      <c r="G283" s="36" t="str">
        <f t="shared" si="21"/>
        <v/>
      </c>
      <c r="H283" s="39" t="str">
        <f>IF(ISERROR(VLOOKUP(L283,'RefNo Measure List'!$B$2:$E$60,2,FALSE)),"",VLOOKUP(L283,'RefNo Measure List'!$B$2:$E$60,2,FALSE))</f>
        <v/>
      </c>
      <c r="I283" s="42" t="str">
        <f>IF(ISERROR(VLOOKUP(K283,'RefNo Measure List'!$A$2:$E$60,5,FALSE)),"",VLOOKUP(K283,'RefNo Measure List'!$A$2:$E$60,5,FALSE))</f>
        <v/>
      </c>
      <c r="J283" s="15"/>
      <c r="K283" s="15"/>
      <c r="L283" s="44" t="str">
        <f>IF(ISERROR(VLOOKUP(K283,'RefNo Measure List'!$A$1:$E$60,2,FALSE)),"",VLOOKUP(K283,'RefNo Measure List'!$A$1:$C$60,2,FALSE))</f>
        <v/>
      </c>
      <c r="M283" s="26"/>
      <c r="N283" s="45" t="e">
        <f>IF((B283)="State Income Qualified",M283*(VLOOKUP(L283,'RefNo Measure List'!$B$2:$J$60,9,FALSE)),"")</f>
        <v>#N/A</v>
      </c>
      <c r="O283" s="32"/>
      <c r="P283" s="47" t="b">
        <f t="shared" si="22"/>
        <v>0</v>
      </c>
      <c r="Q283" s="47" t="b">
        <f t="shared" si="23"/>
        <v>0</v>
      </c>
    </row>
    <row r="284" spans="1:17" x14ac:dyDescent="0.25">
      <c r="A284" s="36">
        <f t="shared" si="20"/>
        <v>283</v>
      </c>
      <c r="B284" s="37" t="s">
        <v>257</v>
      </c>
      <c r="C284" s="7"/>
      <c r="D284" s="7"/>
      <c r="E284" s="8"/>
      <c r="F284" s="36" t="str">
        <f t="shared" si="24"/>
        <v/>
      </c>
      <c r="G284" s="36" t="str">
        <f t="shared" si="21"/>
        <v/>
      </c>
      <c r="H284" s="39" t="str">
        <f>IF(ISERROR(VLOOKUP(L284,'RefNo Measure List'!$B$2:$E$60,2,FALSE)),"",VLOOKUP(L284,'RefNo Measure List'!$B$2:$E$60,2,FALSE))</f>
        <v/>
      </c>
      <c r="I284" s="42" t="str">
        <f>IF(ISERROR(VLOOKUP(K284,'RefNo Measure List'!$A$2:$E$60,5,FALSE)),"",VLOOKUP(K284,'RefNo Measure List'!$A$2:$E$60,5,FALSE))</f>
        <v/>
      </c>
      <c r="J284" s="15"/>
      <c r="K284" s="15"/>
      <c r="L284" s="44" t="str">
        <f>IF(ISERROR(VLOOKUP(K284,'RefNo Measure List'!$A$1:$E$60,2,FALSE)),"",VLOOKUP(K284,'RefNo Measure List'!$A$1:$C$60,2,FALSE))</f>
        <v/>
      </c>
      <c r="M284" s="26"/>
      <c r="N284" s="45" t="e">
        <f>IF((B284)="State Income Qualified",M284*(VLOOKUP(L284,'RefNo Measure List'!$B$2:$J$60,9,FALSE)),"")</f>
        <v>#N/A</v>
      </c>
      <c r="O284" s="32"/>
      <c r="P284" s="47" t="b">
        <f t="shared" si="22"/>
        <v>0</v>
      </c>
      <c r="Q284" s="47" t="b">
        <f t="shared" si="23"/>
        <v>0</v>
      </c>
    </row>
    <row r="285" spans="1:17" x14ac:dyDescent="0.25">
      <c r="A285" s="36">
        <f t="shared" si="20"/>
        <v>284</v>
      </c>
      <c r="B285" s="37" t="s">
        <v>257</v>
      </c>
      <c r="C285" s="7"/>
      <c r="D285" s="7"/>
      <c r="E285" s="8"/>
      <c r="F285" s="36" t="str">
        <f t="shared" si="24"/>
        <v/>
      </c>
      <c r="G285" s="36" t="str">
        <f t="shared" si="21"/>
        <v/>
      </c>
      <c r="H285" s="39" t="str">
        <f>IF(ISERROR(VLOOKUP(L285,'RefNo Measure List'!$B$2:$E$60,2,FALSE)),"",VLOOKUP(L285,'RefNo Measure List'!$B$2:$E$60,2,FALSE))</f>
        <v/>
      </c>
      <c r="I285" s="42" t="str">
        <f>IF(ISERROR(VLOOKUP(K285,'RefNo Measure List'!$A$2:$E$60,5,FALSE)),"",VLOOKUP(K285,'RefNo Measure List'!$A$2:$E$60,5,FALSE))</f>
        <v/>
      </c>
      <c r="J285" s="15"/>
      <c r="K285" s="15"/>
      <c r="L285" s="44" t="str">
        <f>IF(ISERROR(VLOOKUP(K285,'RefNo Measure List'!$A$1:$E$60,2,FALSE)),"",VLOOKUP(K285,'RefNo Measure List'!$A$1:$C$60,2,FALSE))</f>
        <v/>
      </c>
      <c r="M285" s="26"/>
      <c r="N285" s="45" t="e">
        <f>IF((B285)="State Income Qualified",M285*(VLOOKUP(L285,'RefNo Measure List'!$B$2:$J$60,9,FALSE)),"")</f>
        <v>#N/A</v>
      </c>
      <c r="O285" s="32"/>
      <c r="P285" s="47" t="b">
        <f t="shared" si="22"/>
        <v>0</v>
      </c>
      <c r="Q285" s="47" t="b">
        <f t="shared" si="23"/>
        <v>0</v>
      </c>
    </row>
    <row r="286" spans="1:17" x14ac:dyDescent="0.25">
      <c r="A286" s="36">
        <f t="shared" si="20"/>
        <v>285</v>
      </c>
      <c r="B286" s="37" t="s">
        <v>257</v>
      </c>
      <c r="C286" s="7"/>
      <c r="D286" s="7"/>
      <c r="E286" s="8"/>
      <c r="F286" s="36" t="str">
        <f t="shared" si="24"/>
        <v/>
      </c>
      <c r="G286" s="36" t="str">
        <f t="shared" si="21"/>
        <v/>
      </c>
      <c r="H286" s="39" t="str">
        <f>IF(ISERROR(VLOOKUP(L286,'RefNo Measure List'!$B$2:$E$60,2,FALSE)),"",VLOOKUP(L286,'RefNo Measure List'!$B$2:$E$60,2,FALSE))</f>
        <v/>
      </c>
      <c r="I286" s="42" t="str">
        <f>IF(ISERROR(VLOOKUP(K286,'RefNo Measure List'!$A$2:$E$60,5,FALSE)),"",VLOOKUP(K286,'RefNo Measure List'!$A$2:$E$60,5,FALSE))</f>
        <v/>
      </c>
      <c r="J286" s="15"/>
      <c r="K286" s="15"/>
      <c r="L286" s="44" t="str">
        <f>IF(ISERROR(VLOOKUP(K286,'RefNo Measure List'!$A$1:$E$60,2,FALSE)),"",VLOOKUP(K286,'RefNo Measure List'!$A$1:$C$60,2,FALSE))</f>
        <v/>
      </c>
      <c r="M286" s="26"/>
      <c r="N286" s="45" t="e">
        <f>IF((B286)="State Income Qualified",M286*(VLOOKUP(L286,'RefNo Measure List'!$B$2:$J$60,9,FALSE)),"")</f>
        <v>#N/A</v>
      </c>
      <c r="O286" s="32"/>
      <c r="P286" s="47" t="b">
        <f t="shared" si="22"/>
        <v>0</v>
      </c>
      <c r="Q286" s="47" t="b">
        <f t="shared" si="23"/>
        <v>0</v>
      </c>
    </row>
    <row r="287" spans="1:17" x14ac:dyDescent="0.25">
      <c r="A287" s="36">
        <f t="shared" si="20"/>
        <v>286</v>
      </c>
      <c r="B287" s="37" t="s">
        <v>257</v>
      </c>
      <c r="C287" s="7"/>
      <c r="D287" s="7"/>
      <c r="E287" s="8"/>
      <c r="F287" s="36" t="str">
        <f t="shared" si="24"/>
        <v/>
      </c>
      <c r="G287" s="36" t="str">
        <f t="shared" si="21"/>
        <v/>
      </c>
      <c r="H287" s="39" t="str">
        <f>IF(ISERROR(VLOOKUP(L287,'RefNo Measure List'!$B$2:$E$60,2,FALSE)),"",VLOOKUP(L287,'RefNo Measure List'!$B$2:$E$60,2,FALSE))</f>
        <v/>
      </c>
      <c r="I287" s="42" t="str">
        <f>IF(ISERROR(VLOOKUP(K287,'RefNo Measure List'!$A$2:$E$60,5,FALSE)),"",VLOOKUP(K287,'RefNo Measure List'!$A$2:$E$60,5,FALSE))</f>
        <v/>
      </c>
      <c r="J287" s="15"/>
      <c r="K287" s="15"/>
      <c r="L287" s="44" t="str">
        <f>IF(ISERROR(VLOOKUP(K287,'RefNo Measure List'!$A$1:$E$60,2,FALSE)),"",VLOOKUP(K287,'RefNo Measure List'!$A$1:$C$60,2,FALSE))</f>
        <v/>
      </c>
      <c r="M287" s="26"/>
      <c r="N287" s="45" t="e">
        <f>IF((B287)="State Income Qualified",M287*(VLOOKUP(L287,'RefNo Measure List'!$B$2:$J$60,9,FALSE)),"")</f>
        <v>#N/A</v>
      </c>
      <c r="O287" s="32"/>
      <c r="P287" s="47" t="b">
        <f t="shared" si="22"/>
        <v>0</v>
      </c>
      <c r="Q287" s="47" t="b">
        <f t="shared" si="23"/>
        <v>0</v>
      </c>
    </row>
    <row r="288" spans="1:17" x14ac:dyDescent="0.25">
      <c r="A288" s="36">
        <f t="shared" si="20"/>
        <v>287</v>
      </c>
      <c r="B288" s="37" t="s">
        <v>257</v>
      </c>
      <c r="C288" s="7"/>
      <c r="D288" s="7"/>
      <c r="E288" s="8"/>
      <c r="F288" s="36" t="str">
        <f t="shared" si="24"/>
        <v/>
      </c>
      <c r="G288" s="36" t="str">
        <f t="shared" si="21"/>
        <v/>
      </c>
      <c r="H288" s="39" t="str">
        <f>IF(ISERROR(VLOOKUP(L288,'RefNo Measure List'!$B$2:$E$60,2,FALSE)),"",VLOOKUP(L288,'RefNo Measure List'!$B$2:$E$60,2,FALSE))</f>
        <v/>
      </c>
      <c r="I288" s="42" t="str">
        <f>IF(ISERROR(VLOOKUP(K288,'RefNo Measure List'!$A$2:$E$60,5,FALSE)),"",VLOOKUP(K288,'RefNo Measure List'!$A$2:$E$60,5,FALSE))</f>
        <v/>
      </c>
      <c r="J288" s="15"/>
      <c r="K288" s="15"/>
      <c r="L288" s="44" t="str">
        <f>IF(ISERROR(VLOOKUP(K288,'RefNo Measure List'!$A$1:$E$60,2,FALSE)),"",VLOOKUP(K288,'RefNo Measure List'!$A$1:$C$60,2,FALSE))</f>
        <v/>
      </c>
      <c r="M288" s="26"/>
      <c r="N288" s="45" t="e">
        <f>IF((B288)="State Income Qualified",M288*(VLOOKUP(L288,'RefNo Measure List'!$B$2:$J$60,9,FALSE)),"")</f>
        <v>#N/A</v>
      </c>
      <c r="O288" s="32"/>
      <c r="P288" s="47" t="b">
        <f t="shared" si="22"/>
        <v>0</v>
      </c>
      <c r="Q288" s="47" t="b">
        <f t="shared" si="23"/>
        <v>0</v>
      </c>
    </row>
    <row r="289" spans="1:17" x14ac:dyDescent="0.25">
      <c r="A289" s="36">
        <f t="shared" si="20"/>
        <v>288</v>
      </c>
      <c r="B289" s="37" t="s">
        <v>257</v>
      </c>
      <c r="C289" s="7"/>
      <c r="D289" s="7"/>
      <c r="E289" s="8"/>
      <c r="F289" s="36" t="str">
        <f t="shared" si="24"/>
        <v/>
      </c>
      <c r="G289" s="36" t="str">
        <f t="shared" si="21"/>
        <v/>
      </c>
      <c r="H289" s="39" t="str">
        <f>IF(ISERROR(VLOOKUP(L289,'RefNo Measure List'!$B$2:$E$60,2,FALSE)),"",VLOOKUP(L289,'RefNo Measure List'!$B$2:$E$60,2,FALSE))</f>
        <v/>
      </c>
      <c r="I289" s="42" t="str">
        <f>IF(ISERROR(VLOOKUP(K289,'RefNo Measure List'!$A$2:$E$60,5,FALSE)),"",VLOOKUP(K289,'RefNo Measure List'!$A$2:$E$60,5,FALSE))</f>
        <v/>
      </c>
      <c r="J289" s="15"/>
      <c r="K289" s="15"/>
      <c r="L289" s="44" t="str">
        <f>IF(ISERROR(VLOOKUP(K289,'RefNo Measure List'!$A$1:$E$60,2,FALSE)),"",VLOOKUP(K289,'RefNo Measure List'!$A$1:$C$60,2,FALSE))</f>
        <v/>
      </c>
      <c r="M289" s="26"/>
      <c r="N289" s="45" t="e">
        <f>IF((B289)="State Income Qualified",M289*(VLOOKUP(L289,'RefNo Measure List'!$B$2:$J$60,9,FALSE)),"")</f>
        <v>#N/A</v>
      </c>
      <c r="O289" s="32"/>
      <c r="P289" s="47" t="b">
        <f t="shared" si="22"/>
        <v>0</v>
      </c>
      <c r="Q289" s="47" t="b">
        <f t="shared" si="23"/>
        <v>0</v>
      </c>
    </row>
    <row r="290" spans="1:17" x14ac:dyDescent="0.25">
      <c r="A290" s="36">
        <f t="shared" si="20"/>
        <v>289</v>
      </c>
      <c r="B290" s="37" t="s">
        <v>257</v>
      </c>
      <c r="C290" s="7"/>
      <c r="D290" s="7"/>
      <c r="E290" s="8"/>
      <c r="F290" s="36" t="str">
        <f t="shared" si="24"/>
        <v/>
      </c>
      <c r="G290" s="36" t="str">
        <f t="shared" si="21"/>
        <v/>
      </c>
      <c r="H290" s="39" t="str">
        <f>IF(ISERROR(VLOOKUP(L290,'RefNo Measure List'!$B$2:$E$60,2,FALSE)),"",VLOOKUP(L290,'RefNo Measure List'!$B$2:$E$60,2,FALSE))</f>
        <v/>
      </c>
      <c r="I290" s="42" t="str">
        <f>IF(ISERROR(VLOOKUP(K290,'RefNo Measure List'!$A$2:$E$60,5,FALSE)),"",VLOOKUP(K290,'RefNo Measure List'!$A$2:$E$60,5,FALSE))</f>
        <v/>
      </c>
      <c r="J290" s="15"/>
      <c r="K290" s="15"/>
      <c r="L290" s="44" t="str">
        <f>IF(ISERROR(VLOOKUP(K290,'RefNo Measure List'!$A$1:$E$60,2,FALSE)),"",VLOOKUP(K290,'RefNo Measure List'!$A$1:$C$60,2,FALSE))</f>
        <v/>
      </c>
      <c r="M290" s="26"/>
      <c r="N290" s="45" t="e">
        <f>IF((B290)="State Income Qualified",M290*(VLOOKUP(L290,'RefNo Measure List'!$B$2:$J$60,9,FALSE)),"")</f>
        <v>#N/A</v>
      </c>
      <c r="O290" s="32"/>
      <c r="P290" s="47" t="b">
        <f t="shared" si="22"/>
        <v>0</v>
      </c>
      <c r="Q290" s="47" t="b">
        <f t="shared" si="23"/>
        <v>0</v>
      </c>
    </row>
    <row r="291" spans="1:17" x14ac:dyDescent="0.25">
      <c r="A291" s="36">
        <f t="shared" si="20"/>
        <v>290</v>
      </c>
      <c r="B291" s="37" t="s">
        <v>257</v>
      </c>
      <c r="C291" s="7"/>
      <c r="D291" s="7"/>
      <c r="E291" s="8"/>
      <c r="F291" s="36" t="str">
        <f t="shared" si="24"/>
        <v/>
      </c>
      <c r="G291" s="36" t="str">
        <f t="shared" si="21"/>
        <v/>
      </c>
      <c r="H291" s="39" t="str">
        <f>IF(ISERROR(VLOOKUP(L291,'RefNo Measure List'!$B$2:$E$60,2,FALSE)),"",VLOOKUP(L291,'RefNo Measure List'!$B$2:$E$60,2,FALSE))</f>
        <v/>
      </c>
      <c r="I291" s="42" t="str">
        <f>IF(ISERROR(VLOOKUP(K291,'RefNo Measure List'!$A$2:$E$60,5,FALSE)),"",VLOOKUP(K291,'RefNo Measure List'!$A$2:$E$60,5,FALSE))</f>
        <v/>
      </c>
      <c r="J291" s="15"/>
      <c r="K291" s="15"/>
      <c r="L291" s="44" t="str">
        <f>IF(ISERROR(VLOOKUP(K291,'RefNo Measure List'!$A$1:$E$60,2,FALSE)),"",VLOOKUP(K291,'RefNo Measure List'!$A$1:$C$60,2,FALSE))</f>
        <v/>
      </c>
      <c r="M291" s="26"/>
      <c r="N291" s="45" t="e">
        <f>IF((B291)="State Income Qualified",M291*(VLOOKUP(L291,'RefNo Measure List'!$B$2:$J$60,9,FALSE)),"")</f>
        <v>#N/A</v>
      </c>
      <c r="O291" s="32"/>
      <c r="P291" s="47" t="b">
        <f t="shared" si="22"/>
        <v>0</v>
      </c>
      <c r="Q291" s="47" t="b">
        <f t="shared" si="23"/>
        <v>0</v>
      </c>
    </row>
    <row r="292" spans="1:17" x14ac:dyDescent="0.25">
      <c r="A292" s="36">
        <f t="shared" si="20"/>
        <v>291</v>
      </c>
      <c r="B292" s="37" t="s">
        <v>257</v>
      </c>
      <c r="C292" s="7"/>
      <c r="D292" s="7"/>
      <c r="E292" s="8"/>
      <c r="F292" s="36" t="str">
        <f t="shared" si="24"/>
        <v/>
      </c>
      <c r="G292" s="36" t="str">
        <f t="shared" si="21"/>
        <v/>
      </c>
      <c r="H292" s="39" t="str">
        <f>IF(ISERROR(VLOOKUP(L292,'RefNo Measure List'!$B$2:$E$60,2,FALSE)),"",VLOOKUP(L292,'RefNo Measure List'!$B$2:$E$60,2,FALSE))</f>
        <v/>
      </c>
      <c r="I292" s="42" t="str">
        <f>IF(ISERROR(VLOOKUP(K292,'RefNo Measure List'!$A$2:$E$60,5,FALSE)),"",VLOOKUP(K292,'RefNo Measure List'!$A$2:$E$60,5,FALSE))</f>
        <v/>
      </c>
      <c r="J292" s="15"/>
      <c r="K292" s="15"/>
      <c r="L292" s="44" t="str">
        <f>IF(ISERROR(VLOOKUP(K292,'RefNo Measure List'!$A$1:$E$60,2,FALSE)),"",VLOOKUP(K292,'RefNo Measure List'!$A$1:$C$60,2,FALSE))</f>
        <v/>
      </c>
      <c r="M292" s="26"/>
      <c r="N292" s="45" t="e">
        <f>IF((B292)="State Income Qualified",M292*(VLOOKUP(L292,'RefNo Measure List'!$B$2:$J$60,9,FALSE)),"")</f>
        <v>#N/A</v>
      </c>
      <c r="O292" s="32"/>
      <c r="P292" s="47" t="b">
        <f t="shared" si="22"/>
        <v>0</v>
      </c>
      <c r="Q292" s="47" t="b">
        <f t="shared" si="23"/>
        <v>0</v>
      </c>
    </row>
    <row r="293" spans="1:17" x14ac:dyDescent="0.25">
      <c r="A293" s="36">
        <f t="shared" si="20"/>
        <v>292</v>
      </c>
      <c r="B293" s="37" t="s">
        <v>257</v>
      </c>
      <c r="C293" s="7"/>
      <c r="D293" s="7"/>
      <c r="E293" s="8"/>
      <c r="F293" s="36" t="str">
        <f t="shared" si="24"/>
        <v/>
      </c>
      <c r="G293" s="36" t="str">
        <f t="shared" si="21"/>
        <v/>
      </c>
      <c r="H293" s="39" t="str">
        <f>IF(ISERROR(VLOOKUP(L293,'RefNo Measure List'!$B$2:$E$60,2,FALSE)),"",VLOOKUP(L293,'RefNo Measure List'!$B$2:$E$60,2,FALSE))</f>
        <v/>
      </c>
      <c r="I293" s="42" t="str">
        <f>IF(ISERROR(VLOOKUP(K293,'RefNo Measure List'!$A$2:$E$60,5,FALSE)),"",VLOOKUP(K293,'RefNo Measure List'!$A$2:$E$60,5,FALSE))</f>
        <v/>
      </c>
      <c r="J293" s="15"/>
      <c r="K293" s="15"/>
      <c r="L293" s="44" t="str">
        <f>IF(ISERROR(VLOOKUP(K293,'RefNo Measure List'!$A$1:$E$60,2,FALSE)),"",VLOOKUP(K293,'RefNo Measure List'!$A$1:$C$60,2,FALSE))</f>
        <v/>
      </c>
      <c r="M293" s="26"/>
      <c r="N293" s="45" t="e">
        <f>IF((B293)="State Income Qualified",M293*(VLOOKUP(L293,'RefNo Measure List'!$B$2:$J$60,9,FALSE)),"")</f>
        <v>#N/A</v>
      </c>
      <c r="O293" s="32"/>
      <c r="P293" s="47" t="b">
        <f t="shared" si="22"/>
        <v>0</v>
      </c>
      <c r="Q293" s="47" t="b">
        <f t="shared" si="23"/>
        <v>0</v>
      </c>
    </row>
    <row r="294" spans="1:17" x14ac:dyDescent="0.25">
      <c r="A294" s="36">
        <f t="shared" si="20"/>
        <v>293</v>
      </c>
      <c r="B294" s="37" t="s">
        <v>257</v>
      </c>
      <c r="C294" s="7"/>
      <c r="D294" s="7"/>
      <c r="E294" s="8"/>
      <c r="F294" s="36" t="str">
        <f t="shared" si="24"/>
        <v/>
      </c>
      <c r="G294" s="36" t="str">
        <f t="shared" si="21"/>
        <v/>
      </c>
      <c r="H294" s="39" t="str">
        <f>IF(ISERROR(VLOOKUP(L294,'RefNo Measure List'!$B$2:$E$60,2,FALSE)),"",VLOOKUP(L294,'RefNo Measure List'!$B$2:$E$60,2,FALSE))</f>
        <v/>
      </c>
      <c r="I294" s="42" t="str">
        <f>IF(ISERROR(VLOOKUP(K294,'RefNo Measure List'!$A$2:$E$60,5,FALSE)),"",VLOOKUP(K294,'RefNo Measure List'!$A$2:$E$60,5,FALSE))</f>
        <v/>
      </c>
      <c r="J294" s="15"/>
      <c r="K294" s="15"/>
      <c r="L294" s="44" t="str">
        <f>IF(ISERROR(VLOOKUP(K294,'RefNo Measure List'!$A$1:$E$60,2,FALSE)),"",VLOOKUP(K294,'RefNo Measure List'!$A$1:$C$60,2,FALSE))</f>
        <v/>
      </c>
      <c r="M294" s="26"/>
      <c r="N294" s="45" t="e">
        <f>IF((B294)="State Income Qualified",M294*(VLOOKUP(L294,'RefNo Measure List'!$B$2:$J$60,9,FALSE)),"")</f>
        <v>#N/A</v>
      </c>
      <c r="O294" s="32"/>
      <c r="P294" s="47" t="b">
        <f t="shared" si="22"/>
        <v>0</v>
      </c>
      <c r="Q294" s="47" t="b">
        <f t="shared" si="23"/>
        <v>0</v>
      </c>
    </row>
    <row r="295" spans="1:17" x14ac:dyDescent="0.25">
      <c r="A295" s="36">
        <f t="shared" si="20"/>
        <v>294</v>
      </c>
      <c r="B295" s="37" t="s">
        <v>257</v>
      </c>
      <c r="C295" s="7"/>
      <c r="D295" s="7"/>
      <c r="E295" s="8"/>
      <c r="F295" s="36" t="str">
        <f t="shared" si="24"/>
        <v/>
      </c>
      <c r="G295" s="36" t="str">
        <f t="shared" si="21"/>
        <v/>
      </c>
      <c r="H295" s="39" t="str">
        <f>IF(ISERROR(VLOOKUP(L295,'RefNo Measure List'!$B$2:$E$60,2,FALSE)),"",VLOOKUP(L295,'RefNo Measure List'!$B$2:$E$60,2,FALSE))</f>
        <v/>
      </c>
      <c r="I295" s="42" t="str">
        <f>IF(ISERROR(VLOOKUP(K295,'RefNo Measure List'!$A$2:$E$60,5,FALSE)),"",VLOOKUP(K295,'RefNo Measure List'!$A$2:$E$60,5,FALSE))</f>
        <v/>
      </c>
      <c r="J295" s="15"/>
      <c r="K295" s="15"/>
      <c r="L295" s="44" t="str">
        <f>IF(ISERROR(VLOOKUP(K295,'RefNo Measure List'!$A$1:$E$60,2,FALSE)),"",VLOOKUP(K295,'RefNo Measure List'!$A$1:$C$60,2,FALSE))</f>
        <v/>
      </c>
      <c r="M295" s="26"/>
      <c r="N295" s="45" t="e">
        <f>IF((B295)="State Income Qualified",M295*(VLOOKUP(L295,'RefNo Measure List'!$B$2:$J$60,9,FALSE)),"")</f>
        <v>#N/A</v>
      </c>
      <c r="O295" s="32"/>
      <c r="P295" s="47" t="b">
        <f t="shared" si="22"/>
        <v>0</v>
      </c>
      <c r="Q295" s="47" t="b">
        <f t="shared" si="23"/>
        <v>0</v>
      </c>
    </row>
    <row r="296" spans="1:17" x14ac:dyDescent="0.25">
      <c r="A296" s="36">
        <f t="shared" si="20"/>
        <v>295</v>
      </c>
      <c r="B296" s="37" t="s">
        <v>257</v>
      </c>
      <c r="C296" s="7"/>
      <c r="D296" s="7"/>
      <c r="E296" s="8"/>
      <c r="F296" s="36" t="str">
        <f t="shared" si="24"/>
        <v/>
      </c>
      <c r="G296" s="36" t="str">
        <f t="shared" si="21"/>
        <v/>
      </c>
      <c r="H296" s="39" t="str">
        <f>IF(ISERROR(VLOOKUP(L296,'RefNo Measure List'!$B$2:$E$60,2,FALSE)),"",VLOOKUP(L296,'RefNo Measure List'!$B$2:$E$60,2,FALSE))</f>
        <v/>
      </c>
      <c r="I296" s="42" t="str">
        <f>IF(ISERROR(VLOOKUP(K296,'RefNo Measure List'!$A$2:$E$60,5,FALSE)),"",VLOOKUP(K296,'RefNo Measure List'!$A$2:$E$60,5,FALSE))</f>
        <v/>
      </c>
      <c r="J296" s="15"/>
      <c r="K296" s="15"/>
      <c r="L296" s="44" t="str">
        <f>IF(ISERROR(VLOOKUP(K296,'RefNo Measure List'!$A$1:$E$60,2,FALSE)),"",VLOOKUP(K296,'RefNo Measure List'!$A$1:$C$60,2,FALSE))</f>
        <v/>
      </c>
      <c r="M296" s="26"/>
      <c r="N296" s="45" t="e">
        <f>IF((B296)="State Income Qualified",M296*(VLOOKUP(L296,'RefNo Measure List'!$B$2:$J$60,9,FALSE)),"")</f>
        <v>#N/A</v>
      </c>
      <c r="O296" s="32"/>
      <c r="P296" s="47" t="b">
        <f t="shared" si="22"/>
        <v>0</v>
      </c>
      <c r="Q296" s="47" t="b">
        <f t="shared" si="23"/>
        <v>0</v>
      </c>
    </row>
    <row r="297" spans="1:17" x14ac:dyDescent="0.25">
      <c r="A297" s="36">
        <f t="shared" si="20"/>
        <v>296</v>
      </c>
      <c r="B297" s="37" t="s">
        <v>257</v>
      </c>
      <c r="C297" s="7"/>
      <c r="D297" s="7"/>
      <c r="E297" s="8"/>
      <c r="F297" s="36" t="str">
        <f t="shared" si="24"/>
        <v/>
      </c>
      <c r="G297" s="36" t="str">
        <f t="shared" si="21"/>
        <v/>
      </c>
      <c r="H297" s="39" t="str">
        <f>IF(ISERROR(VLOOKUP(L297,'RefNo Measure List'!$B$2:$E$60,2,FALSE)),"",VLOOKUP(L297,'RefNo Measure List'!$B$2:$E$60,2,FALSE))</f>
        <v/>
      </c>
      <c r="I297" s="42" t="str">
        <f>IF(ISERROR(VLOOKUP(K297,'RefNo Measure List'!$A$2:$E$60,5,FALSE)),"",VLOOKUP(K297,'RefNo Measure List'!$A$2:$E$60,5,FALSE))</f>
        <v/>
      </c>
      <c r="J297" s="15"/>
      <c r="K297" s="15"/>
      <c r="L297" s="44" t="str">
        <f>IF(ISERROR(VLOOKUP(K297,'RefNo Measure List'!$A$1:$E$60,2,FALSE)),"",VLOOKUP(K297,'RefNo Measure List'!$A$1:$C$60,2,FALSE))</f>
        <v/>
      </c>
      <c r="M297" s="26"/>
      <c r="N297" s="45" t="e">
        <f>IF((B297)="State Income Qualified",M297*(VLOOKUP(L297,'RefNo Measure List'!$B$2:$J$60,9,FALSE)),"")</f>
        <v>#N/A</v>
      </c>
      <c r="O297" s="32"/>
      <c r="P297" s="47" t="b">
        <f t="shared" si="22"/>
        <v>0</v>
      </c>
      <c r="Q297" s="47" t="b">
        <f t="shared" si="23"/>
        <v>0</v>
      </c>
    </row>
    <row r="298" spans="1:17" x14ac:dyDescent="0.25">
      <c r="A298" s="36">
        <f t="shared" si="20"/>
        <v>297</v>
      </c>
      <c r="B298" s="37" t="s">
        <v>257</v>
      </c>
      <c r="C298" s="7"/>
      <c r="D298" s="7"/>
      <c r="E298" s="8"/>
      <c r="F298" s="36" t="str">
        <f t="shared" si="24"/>
        <v/>
      </c>
      <c r="G298" s="36" t="str">
        <f t="shared" si="21"/>
        <v/>
      </c>
      <c r="H298" s="39" t="str">
        <f>IF(ISERROR(VLOOKUP(L298,'RefNo Measure List'!$B$2:$E$60,2,FALSE)),"",VLOOKUP(L298,'RefNo Measure List'!$B$2:$E$60,2,FALSE))</f>
        <v/>
      </c>
      <c r="I298" s="42" t="str">
        <f>IF(ISERROR(VLOOKUP(K298,'RefNo Measure List'!$A$2:$E$60,5,FALSE)),"",VLOOKUP(K298,'RefNo Measure List'!$A$2:$E$60,5,FALSE))</f>
        <v/>
      </c>
      <c r="J298" s="15"/>
      <c r="K298" s="15"/>
      <c r="L298" s="44" t="str">
        <f>IF(ISERROR(VLOOKUP(K298,'RefNo Measure List'!$A$1:$E$60,2,FALSE)),"",VLOOKUP(K298,'RefNo Measure List'!$A$1:$C$60,2,FALSE))</f>
        <v/>
      </c>
      <c r="M298" s="26"/>
      <c r="N298" s="45" t="e">
        <f>IF((B298)="State Income Qualified",M298*(VLOOKUP(L298,'RefNo Measure List'!$B$2:$J$60,9,FALSE)),"")</f>
        <v>#N/A</v>
      </c>
      <c r="O298" s="32"/>
      <c r="P298" s="47" t="b">
        <f t="shared" si="22"/>
        <v>0</v>
      </c>
      <c r="Q298" s="47" t="b">
        <f t="shared" si="23"/>
        <v>0</v>
      </c>
    </row>
    <row r="299" spans="1:17" x14ac:dyDescent="0.25">
      <c r="A299" s="36">
        <f t="shared" si="20"/>
        <v>298</v>
      </c>
      <c r="B299" s="37" t="s">
        <v>257</v>
      </c>
      <c r="C299" s="7"/>
      <c r="D299" s="7"/>
      <c r="E299" s="8"/>
      <c r="F299" s="36" t="str">
        <f t="shared" si="24"/>
        <v/>
      </c>
      <c r="G299" s="36" t="str">
        <f t="shared" si="21"/>
        <v/>
      </c>
      <c r="H299" s="39" t="str">
        <f>IF(ISERROR(VLOOKUP(L299,'RefNo Measure List'!$B$2:$E$60,2,FALSE)),"",VLOOKUP(L299,'RefNo Measure List'!$B$2:$E$60,2,FALSE))</f>
        <v/>
      </c>
      <c r="I299" s="42" t="str">
        <f>IF(ISERROR(VLOOKUP(K299,'RefNo Measure List'!$A$2:$E$60,5,FALSE)),"",VLOOKUP(K299,'RefNo Measure List'!$A$2:$E$60,5,FALSE))</f>
        <v/>
      </c>
      <c r="J299" s="15"/>
      <c r="K299" s="15"/>
      <c r="L299" s="44" t="str">
        <f>IF(ISERROR(VLOOKUP(K299,'RefNo Measure List'!$A$1:$E$60,2,FALSE)),"",VLOOKUP(K299,'RefNo Measure List'!$A$1:$C$60,2,FALSE))</f>
        <v/>
      </c>
      <c r="M299" s="26"/>
      <c r="N299" s="45" t="e">
        <f>IF((B299)="State Income Qualified",M299*(VLOOKUP(L299,'RefNo Measure List'!$B$2:$J$60,9,FALSE)),"")</f>
        <v>#N/A</v>
      </c>
      <c r="O299" s="32"/>
      <c r="P299" s="47" t="b">
        <f t="shared" si="22"/>
        <v>0</v>
      </c>
      <c r="Q299" s="47" t="b">
        <f t="shared" si="23"/>
        <v>0</v>
      </c>
    </row>
    <row r="300" spans="1:17" x14ac:dyDescent="0.25">
      <c r="A300" s="36">
        <f t="shared" si="20"/>
        <v>299</v>
      </c>
      <c r="B300" s="37" t="s">
        <v>257</v>
      </c>
      <c r="C300" s="7"/>
      <c r="D300" s="7"/>
      <c r="E300" s="8"/>
      <c r="F300" s="36" t="str">
        <f t="shared" si="24"/>
        <v/>
      </c>
      <c r="G300" s="36" t="str">
        <f t="shared" si="21"/>
        <v/>
      </c>
      <c r="H300" s="39" t="str">
        <f>IF(ISERROR(VLOOKUP(L300,'RefNo Measure List'!$B$2:$E$60,2,FALSE)),"",VLOOKUP(L300,'RefNo Measure List'!$B$2:$E$60,2,FALSE))</f>
        <v/>
      </c>
      <c r="I300" s="42" t="str">
        <f>IF(ISERROR(VLOOKUP(K300,'RefNo Measure List'!$A$2:$E$60,5,FALSE)),"",VLOOKUP(K300,'RefNo Measure List'!$A$2:$E$60,5,FALSE))</f>
        <v/>
      </c>
      <c r="J300" s="15"/>
      <c r="K300" s="15"/>
      <c r="L300" s="44" t="str">
        <f>IF(ISERROR(VLOOKUP(K300,'RefNo Measure List'!$A$1:$E$60,2,FALSE)),"",VLOOKUP(K300,'RefNo Measure List'!$A$1:$C$60,2,FALSE))</f>
        <v/>
      </c>
      <c r="M300" s="26"/>
      <c r="N300" s="45" t="e">
        <f>IF((B300)="State Income Qualified",M300*(VLOOKUP(L300,'RefNo Measure List'!$B$2:$J$60,9,FALSE)),"")</f>
        <v>#N/A</v>
      </c>
      <c r="O300" s="32"/>
      <c r="P300" s="47" t="b">
        <f t="shared" si="22"/>
        <v>0</v>
      </c>
      <c r="Q300" s="47" t="b">
        <f t="shared" si="23"/>
        <v>0</v>
      </c>
    </row>
    <row r="301" spans="1:17" x14ac:dyDescent="0.25">
      <c r="A301" s="36">
        <f t="shared" ref="A301:A330" si="25">IF(B301&lt;&gt;"",ROW(B300),"")</f>
        <v>300</v>
      </c>
      <c r="B301" s="37" t="s">
        <v>257</v>
      </c>
      <c r="C301" s="7"/>
      <c r="D301" s="7"/>
      <c r="E301" s="8"/>
      <c r="F301" s="36" t="str">
        <f t="shared" ref="F301" si="26">IF(E301=FALSE,"",IF(MONTH(E301)=10,"Q1",IF(MONTH(E301)=11,"Q1",IF(MONTH(E301)=12,"Q1",IF(MONTH(E301)=1,"Q2",IF(MONTH(E301)=2,"Q2",IF(MONTH(E301)=3,"Q2",IF(MONTH(E301)=4,"Q3",IF(MONTH(E301)=5,"Q3",IF(MONTH(E301)=6,"Q3",IF(MONTH(E301)=7,"Q4",IF(MONTH(E301)=8,"Q4",IF(MONTH(E301)=9,"Q4","error")))))))))))))</f>
        <v/>
      </c>
      <c r="G301" s="36" t="str">
        <f t="shared" ref="G301" si="27">IF(YEAR(E301)&gt;1980,IF(MONTH(E301)&gt;9,YEAR(E301)+1,YEAR(E301)),"")</f>
        <v/>
      </c>
      <c r="H301" s="39" t="str">
        <f>IF(ISERROR(VLOOKUP(L301,'RefNo Measure List'!$B$2:$E$60,2,FALSE)),"",VLOOKUP(L301,'RefNo Measure List'!$B$2:$E$60,2,FALSE))</f>
        <v/>
      </c>
      <c r="I301" s="42" t="str">
        <f>IF(ISERROR(VLOOKUP(K301,'RefNo Measure List'!$A$2:$E$60,5,FALSE)),"",VLOOKUP(K301,'RefNo Measure List'!$A$2:$E$60,5,FALSE))</f>
        <v/>
      </c>
      <c r="J301" s="15"/>
      <c r="K301" s="15"/>
      <c r="L301" s="44" t="str">
        <f>IF(ISERROR(VLOOKUP(K301,'RefNo Measure List'!$A$1:$E$60,2,FALSE)),"",VLOOKUP(K301,'RefNo Measure List'!$A$1:$C$60,2,FALSE))</f>
        <v/>
      </c>
      <c r="M301" s="26"/>
      <c r="N301" s="45" t="e">
        <f>IF((B301)="State Income Qualified",M301*(VLOOKUP(L301,'RefNo Measure List'!$B$2:$J$60,9,FALSE)),"")</f>
        <v>#N/A</v>
      </c>
      <c r="O301" s="32"/>
      <c r="P301" s="47" t="b">
        <f t="shared" si="22"/>
        <v>0</v>
      </c>
      <c r="Q301" s="47" t="b">
        <f t="shared" si="23"/>
        <v>0</v>
      </c>
    </row>
    <row r="302" spans="1:17" x14ac:dyDescent="0.25">
      <c r="A302" s="36">
        <f t="shared" si="25"/>
        <v>301</v>
      </c>
      <c r="B302" s="37" t="s">
        <v>257</v>
      </c>
      <c r="C302" s="7"/>
      <c r="D302" s="7"/>
      <c r="E302" s="8"/>
      <c r="F302" s="36" t="str">
        <f t="shared" ref="F302:F365" si="28">IF(E302=FALSE,"",IF(MONTH(E302)=10,"Q1",IF(MONTH(E302)=11,"Q1",IF(MONTH(E302)=12,"Q1",IF(MONTH(E302)=1,"Q2",IF(MONTH(E302)=2,"Q2",IF(MONTH(E302)=3,"Q2",IF(MONTH(E302)=4,"Q3",IF(MONTH(E302)=5,"Q3",IF(MONTH(E302)=6,"Q3",IF(MONTH(E302)=7,"Q4",IF(MONTH(E302)=8,"Q4",IF(MONTH(E302)=9,"Q4","error")))))))))))))</f>
        <v/>
      </c>
      <c r="G302" s="36" t="str">
        <f t="shared" ref="G302:G365" si="29">IF(YEAR(E302)&gt;1980,IF(MONTH(E302)&gt;9,YEAR(E302)+1,YEAR(E302)),"")</f>
        <v/>
      </c>
      <c r="H302" s="39" t="str">
        <f>IF(ISERROR(VLOOKUP(L302,'RefNo Measure List'!$B$2:$E$60,2,FALSE)),"",VLOOKUP(L302,'RefNo Measure List'!$B$2:$E$60,2,FALSE))</f>
        <v/>
      </c>
      <c r="I302" s="42" t="str">
        <f>IF(ISERROR(VLOOKUP(K302,'RefNo Measure List'!$A$2:$E$60,5,FALSE)),"",VLOOKUP(K302,'RefNo Measure List'!$A$2:$E$60,5,FALSE))</f>
        <v/>
      </c>
      <c r="J302" s="15"/>
      <c r="K302" s="15"/>
      <c r="L302" s="44" t="str">
        <f>IF(ISERROR(VLOOKUP(K302,'RefNo Measure List'!$A$1:$E$60,2,FALSE)),"",VLOOKUP(K302,'RefNo Measure List'!$A$1:$C$60,2,FALSE))</f>
        <v/>
      </c>
      <c r="M302" s="26"/>
      <c r="N302" s="45" t="e">
        <f>IF((B302)="State Income Qualified",M302*(VLOOKUP(L302,'RefNo Measure List'!$B$2:$J$60,9,FALSE)),"")</f>
        <v>#N/A</v>
      </c>
      <c r="O302" s="33"/>
      <c r="P302" s="47" t="b">
        <f t="shared" si="22"/>
        <v>0</v>
      </c>
      <c r="Q302" s="47" t="b">
        <f t="shared" si="23"/>
        <v>0</v>
      </c>
    </row>
    <row r="303" spans="1:17" x14ac:dyDescent="0.25">
      <c r="A303" s="36">
        <f t="shared" si="25"/>
        <v>302</v>
      </c>
      <c r="B303" s="37" t="s">
        <v>257</v>
      </c>
      <c r="C303" s="7"/>
      <c r="D303" s="7"/>
      <c r="E303" s="8"/>
      <c r="F303" s="36" t="str">
        <f t="shared" si="28"/>
        <v/>
      </c>
      <c r="G303" s="36" t="str">
        <f t="shared" si="29"/>
        <v/>
      </c>
      <c r="H303" s="39" t="str">
        <f>IF(ISERROR(VLOOKUP(L303,'RefNo Measure List'!$B$2:$E$60,2,FALSE)),"",VLOOKUP(L303,'RefNo Measure List'!$B$2:$E$60,2,FALSE))</f>
        <v/>
      </c>
      <c r="I303" s="42" t="str">
        <f>IF(ISERROR(VLOOKUP(K303,'RefNo Measure List'!$A$2:$E$60,5,FALSE)),"",VLOOKUP(K303,'RefNo Measure List'!$A$2:$E$60,5,FALSE))</f>
        <v/>
      </c>
      <c r="J303" s="15"/>
      <c r="K303" s="15"/>
      <c r="L303" s="44" t="str">
        <f>IF(ISERROR(VLOOKUP(K303,'RefNo Measure List'!$A$1:$E$60,2,FALSE)),"",VLOOKUP(K303,'RefNo Measure List'!$A$1:$C$60,2,FALSE))</f>
        <v/>
      </c>
      <c r="M303" s="26"/>
      <c r="N303" s="45" t="e">
        <f>IF((B303)="State Income Qualified",M303*(VLOOKUP(L303,'RefNo Measure List'!$B$2:$J$60,9,FALSE)),"")</f>
        <v>#N/A</v>
      </c>
      <c r="O303" s="33"/>
      <c r="P303" s="47" t="b">
        <f t="shared" si="22"/>
        <v>0</v>
      </c>
      <c r="Q303" s="47" t="b">
        <f t="shared" si="23"/>
        <v>0</v>
      </c>
    </row>
    <row r="304" spans="1:17" x14ac:dyDescent="0.25">
      <c r="A304" s="36">
        <f t="shared" si="25"/>
        <v>303</v>
      </c>
      <c r="B304" s="37" t="s">
        <v>257</v>
      </c>
      <c r="C304" s="7"/>
      <c r="D304" s="7"/>
      <c r="E304" s="8"/>
      <c r="F304" s="36" t="str">
        <f t="shared" si="28"/>
        <v/>
      </c>
      <c r="G304" s="36" t="str">
        <f t="shared" si="29"/>
        <v/>
      </c>
      <c r="H304" s="39" t="str">
        <f>IF(ISERROR(VLOOKUP(L304,'RefNo Measure List'!$B$2:$E$60,2,FALSE)),"",VLOOKUP(L304,'RefNo Measure List'!$B$2:$E$60,2,FALSE))</f>
        <v/>
      </c>
      <c r="I304" s="42" t="str">
        <f>IF(ISERROR(VLOOKUP(K304,'RefNo Measure List'!$A$2:$E$60,5,FALSE)),"",VLOOKUP(K304,'RefNo Measure List'!$A$2:$E$60,5,FALSE))</f>
        <v/>
      </c>
      <c r="J304" s="15"/>
      <c r="K304" s="15"/>
      <c r="L304" s="44" t="str">
        <f>IF(ISERROR(VLOOKUP(K304,'RefNo Measure List'!$A$1:$E$60,2,FALSE)),"",VLOOKUP(K304,'RefNo Measure List'!$A$1:$C$60,2,FALSE))</f>
        <v/>
      </c>
      <c r="M304" s="26"/>
      <c r="N304" s="45" t="e">
        <f>IF((B304)="State Income Qualified",M304*(VLOOKUP(L304,'RefNo Measure List'!$B$2:$J$60,9,FALSE)),"")</f>
        <v>#N/A</v>
      </c>
      <c r="O304" s="33"/>
      <c r="P304" s="47" t="b">
        <f t="shared" si="22"/>
        <v>0</v>
      </c>
      <c r="Q304" s="47" t="b">
        <f t="shared" si="23"/>
        <v>0</v>
      </c>
    </row>
    <row r="305" spans="1:17" x14ac:dyDescent="0.25">
      <c r="A305" s="36">
        <f t="shared" si="25"/>
        <v>304</v>
      </c>
      <c r="B305" s="37" t="s">
        <v>257</v>
      </c>
      <c r="C305" s="7"/>
      <c r="D305" s="7"/>
      <c r="E305" s="8"/>
      <c r="F305" s="36" t="str">
        <f t="shared" si="28"/>
        <v/>
      </c>
      <c r="G305" s="36" t="str">
        <f t="shared" si="29"/>
        <v/>
      </c>
      <c r="H305" s="39" t="str">
        <f>IF(ISERROR(VLOOKUP(L305,'RefNo Measure List'!$B$2:$E$60,2,FALSE)),"",VLOOKUP(L305,'RefNo Measure List'!$B$2:$E$60,2,FALSE))</f>
        <v/>
      </c>
      <c r="I305" s="42" t="str">
        <f>IF(ISERROR(VLOOKUP(K305,'RefNo Measure List'!$A$2:$E$60,5,FALSE)),"",VLOOKUP(K305,'RefNo Measure List'!$A$2:$E$60,5,FALSE))</f>
        <v/>
      </c>
      <c r="J305" s="15"/>
      <c r="K305" s="15"/>
      <c r="L305" s="44" t="str">
        <f>IF(ISERROR(VLOOKUP(K305,'RefNo Measure List'!$A$1:$E$60,2,FALSE)),"",VLOOKUP(K305,'RefNo Measure List'!$A$1:$C$60,2,FALSE))</f>
        <v/>
      </c>
      <c r="M305" s="26"/>
      <c r="N305" s="45" t="e">
        <f>IF((B305)="State Income Qualified",M305*(VLOOKUP(L305,'RefNo Measure List'!$B$2:$J$60,9,FALSE)),"")</f>
        <v>#N/A</v>
      </c>
      <c r="O305" s="33"/>
      <c r="P305" s="47" t="b">
        <f t="shared" si="22"/>
        <v>0</v>
      </c>
      <c r="Q305" s="47" t="b">
        <f t="shared" si="23"/>
        <v>0</v>
      </c>
    </row>
    <row r="306" spans="1:17" x14ac:dyDescent="0.25">
      <c r="A306" s="36">
        <f t="shared" si="25"/>
        <v>305</v>
      </c>
      <c r="B306" s="37" t="s">
        <v>257</v>
      </c>
      <c r="C306" s="7"/>
      <c r="D306" s="7"/>
      <c r="E306" s="8"/>
      <c r="F306" s="36" t="str">
        <f t="shared" si="28"/>
        <v/>
      </c>
      <c r="G306" s="36" t="str">
        <f t="shared" si="29"/>
        <v/>
      </c>
      <c r="H306" s="39" t="str">
        <f>IF(ISERROR(VLOOKUP(L306,'RefNo Measure List'!$B$2:$E$60,2,FALSE)),"",VLOOKUP(L306,'RefNo Measure List'!$B$2:$E$60,2,FALSE))</f>
        <v/>
      </c>
      <c r="I306" s="42" t="str">
        <f>IF(ISERROR(VLOOKUP(K306,'RefNo Measure List'!$A$2:$E$60,5,FALSE)),"",VLOOKUP(K306,'RefNo Measure List'!$A$2:$E$60,5,FALSE))</f>
        <v/>
      </c>
      <c r="J306" s="15"/>
      <c r="K306" s="15"/>
      <c r="L306" s="44" t="str">
        <f>IF(ISERROR(VLOOKUP(K306,'RefNo Measure List'!$A$1:$E$60,2,FALSE)),"",VLOOKUP(K306,'RefNo Measure List'!$A$1:$C$60,2,FALSE))</f>
        <v/>
      </c>
      <c r="M306" s="26"/>
      <c r="N306" s="45" t="e">
        <f>IF((B306)="State Income Qualified",M306*(VLOOKUP(L306,'RefNo Measure List'!$B$2:$J$60,9,FALSE)),"")</f>
        <v>#N/A</v>
      </c>
      <c r="O306" s="33"/>
      <c r="P306" s="47" t="b">
        <f t="shared" si="22"/>
        <v>0</v>
      </c>
      <c r="Q306" s="47" t="b">
        <f t="shared" si="23"/>
        <v>0</v>
      </c>
    </row>
    <row r="307" spans="1:17" x14ac:dyDescent="0.25">
      <c r="A307" s="36">
        <f t="shared" si="25"/>
        <v>306</v>
      </c>
      <c r="B307" s="37" t="s">
        <v>257</v>
      </c>
      <c r="C307" s="7"/>
      <c r="D307" s="7"/>
      <c r="E307" s="8"/>
      <c r="F307" s="36" t="str">
        <f t="shared" si="28"/>
        <v/>
      </c>
      <c r="G307" s="36" t="str">
        <f t="shared" si="29"/>
        <v/>
      </c>
      <c r="H307" s="39" t="str">
        <f>IF(ISERROR(VLOOKUP(L307,'RefNo Measure List'!$B$2:$E$60,2,FALSE)),"",VLOOKUP(L307,'RefNo Measure List'!$B$2:$E$60,2,FALSE))</f>
        <v/>
      </c>
      <c r="I307" s="42" t="str">
        <f>IF(ISERROR(VLOOKUP(K307,'RefNo Measure List'!$A$2:$E$60,5,FALSE)),"",VLOOKUP(K307,'RefNo Measure List'!$A$2:$E$60,5,FALSE))</f>
        <v/>
      </c>
      <c r="J307" s="15"/>
      <c r="K307" s="15"/>
      <c r="L307" s="44" t="str">
        <f>IF(ISERROR(VLOOKUP(K307,'RefNo Measure List'!$A$1:$E$60,2,FALSE)),"",VLOOKUP(K307,'RefNo Measure List'!$A$1:$C$60,2,FALSE))</f>
        <v/>
      </c>
      <c r="M307" s="26"/>
      <c r="N307" s="45" t="e">
        <f>IF((B307)="State Income Qualified",M307*(VLOOKUP(L307,'RefNo Measure List'!$B$2:$J$60,9,FALSE)),"")</f>
        <v>#N/A</v>
      </c>
      <c r="O307" s="33"/>
      <c r="P307" s="47" t="b">
        <f t="shared" si="22"/>
        <v>0</v>
      </c>
      <c r="Q307" s="47" t="b">
        <f t="shared" si="23"/>
        <v>0</v>
      </c>
    </row>
    <row r="308" spans="1:17" x14ac:dyDescent="0.25">
      <c r="A308" s="36">
        <f t="shared" si="25"/>
        <v>307</v>
      </c>
      <c r="B308" s="37" t="s">
        <v>257</v>
      </c>
      <c r="C308" s="7"/>
      <c r="D308" s="7"/>
      <c r="E308" s="8"/>
      <c r="F308" s="36" t="str">
        <f t="shared" si="28"/>
        <v/>
      </c>
      <c r="G308" s="36" t="str">
        <f t="shared" si="29"/>
        <v/>
      </c>
      <c r="H308" s="39" t="str">
        <f>IF(ISERROR(VLOOKUP(L308,'RefNo Measure List'!$B$2:$E$60,2,FALSE)),"",VLOOKUP(L308,'RefNo Measure List'!$B$2:$E$60,2,FALSE))</f>
        <v/>
      </c>
      <c r="I308" s="42" t="str">
        <f>IF(ISERROR(VLOOKUP(K308,'RefNo Measure List'!$A$2:$E$60,5,FALSE)),"",VLOOKUP(K308,'RefNo Measure List'!$A$2:$E$60,5,FALSE))</f>
        <v/>
      </c>
      <c r="J308" s="15"/>
      <c r="K308" s="15"/>
      <c r="L308" s="44" t="str">
        <f>IF(ISERROR(VLOOKUP(K308,'RefNo Measure List'!$A$1:$E$60,2,FALSE)),"",VLOOKUP(K308,'RefNo Measure List'!$A$1:$C$60,2,FALSE))</f>
        <v/>
      </c>
      <c r="M308" s="26"/>
      <c r="N308" s="45" t="e">
        <f>IF((B308)="State Income Qualified",M308*(VLOOKUP(L308,'RefNo Measure List'!$B$2:$J$60,9,FALSE)),"")</f>
        <v>#N/A</v>
      </c>
      <c r="O308" s="33"/>
      <c r="P308" s="47" t="b">
        <f t="shared" si="22"/>
        <v>0</v>
      </c>
      <c r="Q308" s="47" t="b">
        <f t="shared" si="23"/>
        <v>0</v>
      </c>
    </row>
    <row r="309" spans="1:17" x14ac:dyDescent="0.25">
      <c r="A309" s="36">
        <f t="shared" si="25"/>
        <v>308</v>
      </c>
      <c r="B309" s="37" t="s">
        <v>257</v>
      </c>
      <c r="C309" s="7"/>
      <c r="D309" s="7"/>
      <c r="E309" s="8"/>
      <c r="F309" s="36" t="str">
        <f t="shared" si="28"/>
        <v/>
      </c>
      <c r="G309" s="36" t="str">
        <f t="shared" si="29"/>
        <v/>
      </c>
      <c r="H309" s="39" t="str">
        <f>IF(ISERROR(VLOOKUP(L309,'RefNo Measure List'!$B$2:$E$60,2,FALSE)),"",VLOOKUP(L309,'RefNo Measure List'!$B$2:$E$60,2,FALSE))</f>
        <v/>
      </c>
      <c r="I309" s="42" t="str">
        <f>IF(ISERROR(VLOOKUP(K309,'RefNo Measure List'!$A$2:$E$60,5,FALSE)),"",VLOOKUP(K309,'RefNo Measure List'!$A$2:$E$60,5,FALSE))</f>
        <v/>
      </c>
      <c r="J309" s="15"/>
      <c r="K309" s="15"/>
      <c r="L309" s="44" t="str">
        <f>IF(ISERROR(VLOOKUP(K309,'RefNo Measure List'!$A$1:$E$60,2,FALSE)),"",VLOOKUP(K309,'RefNo Measure List'!$A$1:$C$60,2,FALSE))</f>
        <v/>
      </c>
      <c r="M309" s="26"/>
      <c r="N309" s="45" t="e">
        <f>IF((B309)="State Income Qualified",M309*(VLOOKUP(L309,'RefNo Measure List'!$B$2:$J$60,9,FALSE)),"")</f>
        <v>#N/A</v>
      </c>
      <c r="O309" s="33"/>
      <c r="P309" s="47" t="b">
        <f t="shared" si="22"/>
        <v>0</v>
      </c>
      <c r="Q309" s="47" t="b">
        <f t="shared" si="23"/>
        <v>0</v>
      </c>
    </row>
    <row r="310" spans="1:17" x14ac:dyDescent="0.25">
      <c r="A310" s="36">
        <f t="shared" si="25"/>
        <v>309</v>
      </c>
      <c r="B310" s="37" t="s">
        <v>257</v>
      </c>
      <c r="C310" s="7"/>
      <c r="D310" s="7"/>
      <c r="E310" s="8"/>
      <c r="F310" s="36" t="str">
        <f t="shared" si="28"/>
        <v/>
      </c>
      <c r="G310" s="36" t="str">
        <f t="shared" si="29"/>
        <v/>
      </c>
      <c r="H310" s="39" t="str">
        <f>IF(ISERROR(VLOOKUP(L310,'RefNo Measure List'!$B$2:$E$60,2,FALSE)),"",VLOOKUP(L310,'RefNo Measure List'!$B$2:$E$60,2,FALSE))</f>
        <v/>
      </c>
      <c r="I310" s="42" t="str">
        <f>IF(ISERROR(VLOOKUP(K310,'RefNo Measure List'!$A$2:$E$60,5,FALSE)),"",VLOOKUP(K310,'RefNo Measure List'!$A$2:$E$60,5,FALSE))</f>
        <v/>
      </c>
      <c r="J310" s="15"/>
      <c r="K310" s="15"/>
      <c r="L310" s="44" t="str">
        <f>IF(ISERROR(VLOOKUP(K310,'RefNo Measure List'!$A$1:$E$60,2,FALSE)),"",VLOOKUP(K310,'RefNo Measure List'!$A$1:$C$60,2,FALSE))</f>
        <v/>
      </c>
      <c r="M310" s="26"/>
      <c r="N310" s="45" t="e">
        <f>IF((B310)="State Income Qualified",M310*(VLOOKUP(L310,'RefNo Measure List'!$B$2:$J$60,9,FALSE)),"")</f>
        <v>#N/A</v>
      </c>
      <c r="O310" s="33"/>
      <c r="P310" s="47" t="b">
        <f t="shared" si="22"/>
        <v>0</v>
      </c>
      <c r="Q310" s="47" t="b">
        <f t="shared" si="23"/>
        <v>0</v>
      </c>
    </row>
    <row r="311" spans="1:17" x14ac:dyDescent="0.25">
      <c r="A311" s="36">
        <f t="shared" si="25"/>
        <v>310</v>
      </c>
      <c r="B311" s="37" t="s">
        <v>257</v>
      </c>
      <c r="C311" s="7"/>
      <c r="D311" s="7"/>
      <c r="E311" s="8"/>
      <c r="F311" s="36" t="str">
        <f t="shared" si="28"/>
        <v/>
      </c>
      <c r="G311" s="36" t="str">
        <f t="shared" si="29"/>
        <v/>
      </c>
      <c r="H311" s="39" t="str">
        <f>IF(ISERROR(VLOOKUP(L311,'RefNo Measure List'!$B$2:$E$60,2,FALSE)),"",VLOOKUP(L311,'RefNo Measure List'!$B$2:$E$60,2,FALSE))</f>
        <v/>
      </c>
      <c r="I311" s="42" t="str">
        <f>IF(ISERROR(VLOOKUP(K311,'RefNo Measure List'!$A$2:$E$60,5,FALSE)),"",VLOOKUP(K311,'RefNo Measure List'!$A$2:$E$60,5,FALSE))</f>
        <v/>
      </c>
      <c r="J311" s="15"/>
      <c r="K311" s="15"/>
      <c r="L311" s="44" t="str">
        <f>IF(ISERROR(VLOOKUP(K311,'RefNo Measure List'!$A$1:$E$60,2,FALSE)),"",VLOOKUP(K311,'RefNo Measure List'!$A$1:$C$60,2,FALSE))</f>
        <v/>
      </c>
      <c r="M311" s="26"/>
      <c r="N311" s="45" t="e">
        <f>IF((B311)="State Income Qualified",M311*(VLOOKUP(L311,'RefNo Measure List'!$B$2:$J$60,9,FALSE)),"")</f>
        <v>#N/A</v>
      </c>
      <c r="O311" s="33"/>
      <c r="P311" s="47" t="b">
        <f t="shared" si="22"/>
        <v>0</v>
      </c>
      <c r="Q311" s="47" t="b">
        <f t="shared" si="23"/>
        <v>0</v>
      </c>
    </row>
    <row r="312" spans="1:17" x14ac:dyDescent="0.25">
      <c r="A312" s="36">
        <f t="shared" si="25"/>
        <v>311</v>
      </c>
      <c r="B312" s="37" t="s">
        <v>257</v>
      </c>
      <c r="C312" s="7"/>
      <c r="D312" s="7"/>
      <c r="E312" s="8"/>
      <c r="F312" s="36" t="str">
        <f t="shared" si="28"/>
        <v/>
      </c>
      <c r="G312" s="36" t="str">
        <f t="shared" si="29"/>
        <v/>
      </c>
      <c r="H312" s="39" t="str">
        <f>IF(ISERROR(VLOOKUP(L312,'RefNo Measure List'!$B$2:$E$60,2,FALSE)),"",VLOOKUP(L312,'RefNo Measure List'!$B$2:$E$60,2,FALSE))</f>
        <v/>
      </c>
      <c r="I312" s="42" t="str">
        <f>IF(ISERROR(VLOOKUP(K312,'RefNo Measure List'!$A$2:$E$60,5,FALSE)),"",VLOOKUP(K312,'RefNo Measure List'!$A$2:$E$60,5,FALSE))</f>
        <v/>
      </c>
      <c r="J312" s="15"/>
      <c r="K312" s="15"/>
      <c r="L312" s="44" t="str">
        <f>IF(ISERROR(VLOOKUP(K312,'RefNo Measure List'!$A$1:$E$60,2,FALSE)),"",VLOOKUP(K312,'RefNo Measure List'!$A$1:$C$60,2,FALSE))</f>
        <v/>
      </c>
      <c r="M312" s="26"/>
      <c r="N312" s="45" t="e">
        <f>IF((B312)="State Income Qualified",M312*(VLOOKUP(L312,'RefNo Measure List'!$B$2:$J$60,9,FALSE)),"")</f>
        <v>#N/A</v>
      </c>
      <c r="O312" s="33"/>
      <c r="P312" s="47" t="b">
        <f t="shared" si="22"/>
        <v>0</v>
      </c>
      <c r="Q312" s="47" t="b">
        <f t="shared" si="23"/>
        <v>0</v>
      </c>
    </row>
    <row r="313" spans="1:17" x14ac:dyDescent="0.25">
      <c r="A313" s="36">
        <f t="shared" si="25"/>
        <v>312</v>
      </c>
      <c r="B313" s="37" t="s">
        <v>257</v>
      </c>
      <c r="C313" s="7"/>
      <c r="D313" s="7"/>
      <c r="E313" s="8"/>
      <c r="F313" s="36" t="str">
        <f t="shared" si="28"/>
        <v/>
      </c>
      <c r="G313" s="36" t="str">
        <f t="shared" si="29"/>
        <v/>
      </c>
      <c r="H313" s="39" t="str">
        <f>IF(ISERROR(VLOOKUP(L313,'RefNo Measure List'!$B$2:$E$60,2,FALSE)),"",VLOOKUP(L313,'RefNo Measure List'!$B$2:$E$60,2,FALSE))</f>
        <v/>
      </c>
      <c r="I313" s="42" t="str">
        <f>IF(ISERROR(VLOOKUP(K313,'RefNo Measure List'!$A$2:$E$60,5,FALSE)),"",VLOOKUP(K313,'RefNo Measure List'!$A$2:$E$60,5,FALSE))</f>
        <v/>
      </c>
      <c r="J313" s="15"/>
      <c r="K313" s="15"/>
      <c r="L313" s="44" t="str">
        <f>IF(ISERROR(VLOOKUP(K313,'RefNo Measure List'!$A$1:$E$60,2,FALSE)),"",VLOOKUP(K313,'RefNo Measure List'!$A$1:$C$60,2,FALSE))</f>
        <v/>
      </c>
      <c r="M313" s="26"/>
      <c r="N313" s="45" t="e">
        <f>IF((B313)="State Income Qualified",M313*(VLOOKUP(L313,'RefNo Measure List'!$B$2:$J$60,9,FALSE)),"")</f>
        <v>#N/A</v>
      </c>
      <c r="O313" s="33"/>
      <c r="P313" s="47" t="b">
        <f t="shared" si="22"/>
        <v>0</v>
      </c>
      <c r="Q313" s="47" t="b">
        <f t="shared" si="23"/>
        <v>0</v>
      </c>
    </row>
    <row r="314" spans="1:17" x14ac:dyDescent="0.25">
      <c r="A314" s="36">
        <f t="shared" si="25"/>
        <v>313</v>
      </c>
      <c r="B314" s="37" t="s">
        <v>257</v>
      </c>
      <c r="C314" s="7"/>
      <c r="D314" s="7"/>
      <c r="E314" s="8"/>
      <c r="F314" s="36" t="str">
        <f t="shared" si="28"/>
        <v/>
      </c>
      <c r="G314" s="36" t="str">
        <f t="shared" si="29"/>
        <v/>
      </c>
      <c r="H314" s="39" t="str">
        <f>IF(ISERROR(VLOOKUP(L314,'RefNo Measure List'!$B$2:$E$60,2,FALSE)),"",VLOOKUP(L314,'RefNo Measure List'!$B$2:$E$60,2,FALSE))</f>
        <v/>
      </c>
      <c r="I314" s="42" t="str">
        <f>IF(ISERROR(VLOOKUP(K314,'RefNo Measure List'!$A$2:$E$60,5,FALSE)),"",VLOOKUP(K314,'RefNo Measure List'!$A$2:$E$60,5,FALSE))</f>
        <v/>
      </c>
      <c r="J314" s="15"/>
      <c r="K314" s="15"/>
      <c r="L314" s="44" t="str">
        <f>IF(ISERROR(VLOOKUP(K314,'RefNo Measure List'!$A$1:$E$60,2,FALSE)),"",VLOOKUP(K314,'RefNo Measure List'!$A$1:$C$60,2,FALSE))</f>
        <v/>
      </c>
      <c r="M314" s="26"/>
      <c r="N314" s="45" t="e">
        <f>IF((B314)="State Income Qualified",M314*(VLOOKUP(L314,'RefNo Measure List'!$B$2:$J$60,9,FALSE)),"")</f>
        <v>#N/A</v>
      </c>
      <c r="O314" s="33"/>
      <c r="P314" s="47" t="b">
        <f t="shared" si="22"/>
        <v>0</v>
      </c>
      <c r="Q314" s="47" t="b">
        <f t="shared" si="23"/>
        <v>0</v>
      </c>
    </row>
    <row r="315" spans="1:17" x14ac:dyDescent="0.25">
      <c r="A315" s="36">
        <f t="shared" si="25"/>
        <v>314</v>
      </c>
      <c r="B315" s="37" t="s">
        <v>257</v>
      </c>
      <c r="C315" s="7"/>
      <c r="D315" s="7"/>
      <c r="E315" s="8"/>
      <c r="F315" s="36" t="str">
        <f t="shared" si="28"/>
        <v/>
      </c>
      <c r="G315" s="36" t="str">
        <f t="shared" si="29"/>
        <v/>
      </c>
      <c r="H315" s="39" t="str">
        <f>IF(ISERROR(VLOOKUP(L315,'RefNo Measure List'!$B$2:$E$60,2,FALSE)),"",VLOOKUP(L315,'RefNo Measure List'!$B$2:$E$60,2,FALSE))</f>
        <v/>
      </c>
      <c r="I315" s="42" t="str">
        <f>IF(ISERROR(VLOOKUP(K315,'RefNo Measure List'!$A$2:$E$60,5,FALSE)),"",VLOOKUP(K315,'RefNo Measure List'!$A$2:$E$60,5,FALSE))</f>
        <v/>
      </c>
      <c r="J315" s="15"/>
      <c r="K315" s="15"/>
      <c r="L315" s="44" t="str">
        <f>IF(ISERROR(VLOOKUP(K315,'RefNo Measure List'!$A$1:$E$60,2,FALSE)),"",VLOOKUP(K315,'RefNo Measure List'!$A$1:$C$60,2,FALSE))</f>
        <v/>
      </c>
      <c r="M315" s="26"/>
      <c r="N315" s="45" t="e">
        <f>IF((B315)="State Income Qualified",M315*(VLOOKUP(L315,'RefNo Measure List'!$B$2:$J$60,9,FALSE)),"")</f>
        <v>#N/A</v>
      </c>
      <c r="O315" s="33"/>
      <c r="P315" s="47" t="b">
        <f t="shared" si="22"/>
        <v>0</v>
      </c>
      <c r="Q315" s="47" t="b">
        <f t="shared" si="23"/>
        <v>0</v>
      </c>
    </row>
    <row r="316" spans="1:17" x14ac:dyDescent="0.25">
      <c r="A316" s="36">
        <f t="shared" si="25"/>
        <v>315</v>
      </c>
      <c r="B316" s="37" t="s">
        <v>257</v>
      </c>
      <c r="C316" s="7"/>
      <c r="D316" s="7"/>
      <c r="E316" s="8"/>
      <c r="F316" s="36" t="str">
        <f t="shared" si="28"/>
        <v/>
      </c>
      <c r="G316" s="36" t="str">
        <f t="shared" si="29"/>
        <v/>
      </c>
      <c r="H316" s="39" t="str">
        <f>IF(ISERROR(VLOOKUP(L316,'RefNo Measure List'!$B$2:$E$60,2,FALSE)),"",VLOOKUP(L316,'RefNo Measure List'!$B$2:$E$60,2,FALSE))</f>
        <v/>
      </c>
      <c r="I316" s="42" t="str">
        <f>IF(ISERROR(VLOOKUP(K316,'RefNo Measure List'!$A$2:$E$60,5,FALSE)),"",VLOOKUP(K316,'RefNo Measure List'!$A$2:$E$60,5,FALSE))</f>
        <v/>
      </c>
      <c r="J316" s="15"/>
      <c r="K316" s="15"/>
      <c r="L316" s="44" t="str">
        <f>IF(ISERROR(VLOOKUP(K316,'RefNo Measure List'!$A$1:$E$60,2,FALSE)),"",VLOOKUP(K316,'RefNo Measure List'!$A$1:$C$60,2,FALSE))</f>
        <v/>
      </c>
      <c r="M316" s="26"/>
      <c r="N316" s="45" t="e">
        <f>IF((B316)="State Income Qualified",M316*(VLOOKUP(L316,'RefNo Measure List'!$B$2:$J$60,9,FALSE)),"")</f>
        <v>#N/A</v>
      </c>
      <c r="O316" s="33"/>
      <c r="P316" s="47" t="b">
        <f t="shared" si="22"/>
        <v>0</v>
      </c>
      <c r="Q316" s="47" t="b">
        <f t="shared" si="23"/>
        <v>0</v>
      </c>
    </row>
    <row r="317" spans="1:17" x14ac:dyDescent="0.25">
      <c r="A317" s="36">
        <f t="shared" si="25"/>
        <v>316</v>
      </c>
      <c r="B317" s="37" t="s">
        <v>257</v>
      </c>
      <c r="C317" s="7"/>
      <c r="D317" s="7"/>
      <c r="E317" s="8"/>
      <c r="F317" s="36" t="str">
        <f t="shared" si="28"/>
        <v/>
      </c>
      <c r="G317" s="36" t="str">
        <f t="shared" si="29"/>
        <v/>
      </c>
      <c r="H317" s="39" t="str">
        <f>IF(ISERROR(VLOOKUP(L317,'RefNo Measure List'!$B$2:$E$60,2,FALSE)),"",VLOOKUP(L317,'RefNo Measure List'!$B$2:$E$60,2,FALSE))</f>
        <v/>
      </c>
      <c r="I317" s="42" t="str">
        <f>IF(ISERROR(VLOOKUP(K317,'RefNo Measure List'!$A$2:$E$60,5,FALSE)),"",VLOOKUP(K317,'RefNo Measure List'!$A$2:$E$60,5,FALSE))</f>
        <v/>
      </c>
      <c r="J317" s="15"/>
      <c r="K317" s="15"/>
      <c r="L317" s="44" t="str">
        <f>IF(ISERROR(VLOOKUP(K317,'RefNo Measure List'!$A$1:$E$60,2,FALSE)),"",VLOOKUP(K317,'RefNo Measure List'!$A$1:$C$60,2,FALSE))</f>
        <v/>
      </c>
      <c r="M317" s="26"/>
      <c r="N317" s="45" t="e">
        <f>IF((B317)="State Income Qualified",M317*(VLOOKUP(L317,'RefNo Measure List'!$B$2:$J$60,9,FALSE)),"")</f>
        <v>#N/A</v>
      </c>
      <c r="O317" s="33"/>
      <c r="P317" s="47" t="b">
        <f t="shared" si="22"/>
        <v>0</v>
      </c>
      <c r="Q317" s="47" t="b">
        <f t="shared" si="23"/>
        <v>0</v>
      </c>
    </row>
    <row r="318" spans="1:17" x14ac:dyDescent="0.25">
      <c r="A318" s="36">
        <f t="shared" si="25"/>
        <v>317</v>
      </c>
      <c r="B318" s="37" t="s">
        <v>257</v>
      </c>
      <c r="C318" s="7"/>
      <c r="D318" s="7"/>
      <c r="E318" s="8"/>
      <c r="F318" s="36" t="str">
        <f t="shared" si="28"/>
        <v/>
      </c>
      <c r="G318" s="36" t="str">
        <f t="shared" si="29"/>
        <v/>
      </c>
      <c r="H318" s="39" t="str">
        <f>IF(ISERROR(VLOOKUP(L318,'RefNo Measure List'!$B$2:$E$60,2,FALSE)),"",VLOOKUP(L318,'RefNo Measure List'!$B$2:$E$60,2,FALSE))</f>
        <v/>
      </c>
      <c r="I318" s="42" t="str">
        <f>IF(ISERROR(VLOOKUP(K318,'RefNo Measure List'!$A$2:$E$60,5,FALSE)),"",VLOOKUP(K318,'RefNo Measure List'!$A$2:$E$60,5,FALSE))</f>
        <v/>
      </c>
      <c r="J318" s="15"/>
      <c r="K318" s="15"/>
      <c r="L318" s="44" t="str">
        <f>IF(ISERROR(VLOOKUP(K318,'RefNo Measure List'!$A$1:$E$60,2,FALSE)),"",VLOOKUP(K318,'RefNo Measure List'!$A$1:$C$60,2,FALSE))</f>
        <v/>
      </c>
      <c r="M318" s="26"/>
      <c r="N318" s="45" t="e">
        <f>IF((B318)="State Income Qualified",M318*(VLOOKUP(L318,'RefNo Measure List'!$B$2:$J$60,9,FALSE)),"")</f>
        <v>#N/A</v>
      </c>
      <c r="O318" s="33"/>
      <c r="P318" s="47" t="b">
        <f t="shared" si="22"/>
        <v>0</v>
      </c>
      <c r="Q318" s="47" t="b">
        <f t="shared" si="23"/>
        <v>0</v>
      </c>
    </row>
    <row r="319" spans="1:17" x14ac:dyDescent="0.25">
      <c r="A319" s="36">
        <f t="shared" si="25"/>
        <v>318</v>
      </c>
      <c r="B319" s="37" t="s">
        <v>257</v>
      </c>
      <c r="C319" s="7"/>
      <c r="D319" s="7"/>
      <c r="E319" s="8"/>
      <c r="F319" s="36" t="str">
        <f t="shared" si="28"/>
        <v/>
      </c>
      <c r="G319" s="36" t="str">
        <f t="shared" si="29"/>
        <v/>
      </c>
      <c r="H319" s="39" t="str">
        <f>IF(ISERROR(VLOOKUP(L319,'RefNo Measure List'!$B$2:$E$60,2,FALSE)),"",VLOOKUP(L319,'RefNo Measure List'!$B$2:$E$60,2,FALSE))</f>
        <v/>
      </c>
      <c r="I319" s="42" t="str">
        <f>IF(ISERROR(VLOOKUP(K319,'RefNo Measure List'!$A$2:$E$60,5,FALSE)),"",VLOOKUP(K319,'RefNo Measure List'!$A$2:$E$60,5,FALSE))</f>
        <v/>
      </c>
      <c r="J319" s="15"/>
      <c r="K319" s="15"/>
      <c r="L319" s="44" t="str">
        <f>IF(ISERROR(VLOOKUP(K319,'RefNo Measure List'!$A$1:$E$60,2,FALSE)),"",VLOOKUP(K319,'RefNo Measure List'!$A$1:$C$60,2,FALSE))</f>
        <v/>
      </c>
      <c r="M319" s="26"/>
      <c r="N319" s="45" t="e">
        <f>IF((B319)="State Income Qualified",M319*(VLOOKUP(L319,'RefNo Measure List'!$B$2:$J$60,9,FALSE)),"")</f>
        <v>#N/A</v>
      </c>
      <c r="O319" s="33"/>
      <c r="P319" s="47" t="b">
        <f t="shared" si="22"/>
        <v>0</v>
      </c>
      <c r="Q319" s="47" t="b">
        <f t="shared" si="23"/>
        <v>0</v>
      </c>
    </row>
    <row r="320" spans="1:17" x14ac:dyDescent="0.25">
      <c r="A320" s="36">
        <f t="shared" si="25"/>
        <v>319</v>
      </c>
      <c r="B320" s="37" t="s">
        <v>257</v>
      </c>
      <c r="C320" s="7"/>
      <c r="D320" s="7"/>
      <c r="E320" s="8"/>
      <c r="F320" s="36" t="str">
        <f t="shared" si="28"/>
        <v/>
      </c>
      <c r="G320" s="36" t="str">
        <f t="shared" si="29"/>
        <v/>
      </c>
      <c r="H320" s="39" t="str">
        <f>IF(ISERROR(VLOOKUP(L320,'RefNo Measure List'!$B$2:$E$60,2,FALSE)),"",VLOOKUP(L320,'RefNo Measure List'!$B$2:$E$60,2,FALSE))</f>
        <v/>
      </c>
      <c r="I320" s="42" t="str">
        <f>IF(ISERROR(VLOOKUP(K320,'RefNo Measure List'!$A$2:$E$60,5,FALSE)),"",VLOOKUP(K320,'RefNo Measure List'!$A$2:$E$60,5,FALSE))</f>
        <v/>
      </c>
      <c r="J320" s="15"/>
      <c r="K320" s="15"/>
      <c r="L320" s="44" t="str">
        <f>IF(ISERROR(VLOOKUP(K320,'RefNo Measure List'!$A$1:$E$60,2,FALSE)),"",VLOOKUP(K320,'RefNo Measure List'!$A$1:$C$60,2,FALSE))</f>
        <v/>
      </c>
      <c r="M320" s="26"/>
      <c r="N320" s="45" t="e">
        <f>IF((B320)="State Income Qualified",M320*(VLOOKUP(L320,'RefNo Measure List'!$B$2:$J$60,9,FALSE)),"")</f>
        <v>#N/A</v>
      </c>
      <c r="O320" s="33"/>
      <c r="P320" s="47" t="b">
        <f t="shared" si="22"/>
        <v>0</v>
      </c>
      <c r="Q320" s="47" t="b">
        <f t="shared" si="23"/>
        <v>0</v>
      </c>
    </row>
    <row r="321" spans="1:17" x14ac:dyDescent="0.25">
      <c r="A321" s="36">
        <f t="shared" si="25"/>
        <v>320</v>
      </c>
      <c r="B321" s="37" t="s">
        <v>257</v>
      </c>
      <c r="C321" s="7"/>
      <c r="D321" s="7"/>
      <c r="E321" s="8"/>
      <c r="F321" s="36" t="str">
        <f t="shared" si="28"/>
        <v/>
      </c>
      <c r="G321" s="36" t="str">
        <f t="shared" si="29"/>
        <v/>
      </c>
      <c r="H321" s="39" t="str">
        <f>IF(ISERROR(VLOOKUP(L321,'RefNo Measure List'!$B$2:$E$60,2,FALSE)),"",VLOOKUP(L321,'RefNo Measure List'!$B$2:$E$60,2,FALSE))</f>
        <v/>
      </c>
      <c r="I321" s="42" t="str">
        <f>IF(ISERROR(VLOOKUP(K321,'RefNo Measure List'!$A$2:$E$60,5,FALSE)),"",VLOOKUP(K321,'RefNo Measure List'!$A$2:$E$60,5,FALSE))</f>
        <v/>
      </c>
      <c r="J321" s="15"/>
      <c r="K321" s="15"/>
      <c r="L321" s="44" t="str">
        <f>IF(ISERROR(VLOOKUP(K321,'RefNo Measure List'!$A$1:$E$60,2,FALSE)),"",VLOOKUP(K321,'RefNo Measure List'!$A$1:$C$60,2,FALSE))</f>
        <v/>
      </c>
      <c r="M321" s="26"/>
      <c r="N321" s="45" t="e">
        <f>IF((B321)="State Income Qualified",M321*(VLOOKUP(L321,'RefNo Measure List'!$B$2:$J$60,9,FALSE)),"")</f>
        <v>#N/A</v>
      </c>
      <c r="O321" s="33"/>
      <c r="P321" s="47" t="b">
        <f t="shared" si="22"/>
        <v>0</v>
      </c>
      <c r="Q321" s="47" t="b">
        <f t="shared" si="23"/>
        <v>0</v>
      </c>
    </row>
    <row r="322" spans="1:17" x14ac:dyDescent="0.25">
      <c r="A322" s="36">
        <f t="shared" si="25"/>
        <v>321</v>
      </c>
      <c r="B322" s="37" t="s">
        <v>257</v>
      </c>
      <c r="C322" s="7"/>
      <c r="D322" s="7"/>
      <c r="E322" s="8"/>
      <c r="F322" s="36" t="str">
        <f t="shared" si="28"/>
        <v/>
      </c>
      <c r="G322" s="36" t="str">
        <f t="shared" si="29"/>
        <v/>
      </c>
      <c r="H322" s="39" t="str">
        <f>IF(ISERROR(VLOOKUP(L322,'RefNo Measure List'!$B$2:$E$60,2,FALSE)),"",VLOOKUP(L322,'RefNo Measure List'!$B$2:$E$60,2,FALSE))</f>
        <v/>
      </c>
      <c r="I322" s="42" t="str">
        <f>IF(ISERROR(VLOOKUP(K322,'RefNo Measure List'!$A$2:$E$60,5,FALSE)),"",VLOOKUP(K322,'RefNo Measure List'!$A$2:$E$60,5,FALSE))</f>
        <v/>
      </c>
      <c r="J322" s="15"/>
      <c r="K322" s="15"/>
      <c r="L322" s="44" t="str">
        <f>IF(ISERROR(VLOOKUP(K322,'RefNo Measure List'!$A$1:$E$60,2,FALSE)),"",VLOOKUP(K322,'RefNo Measure List'!$A$1:$C$60,2,FALSE))</f>
        <v/>
      </c>
      <c r="M322" s="26"/>
      <c r="N322" s="45" t="e">
        <f>IF((B322)="State Income Qualified",M322*(VLOOKUP(L322,'RefNo Measure List'!$B$2:$J$60,9,FALSE)),"")</f>
        <v>#N/A</v>
      </c>
      <c r="O322" s="33"/>
      <c r="P322" s="47" t="b">
        <f t="shared" si="22"/>
        <v>0</v>
      </c>
      <c r="Q322" s="47" t="b">
        <f t="shared" si="23"/>
        <v>0</v>
      </c>
    </row>
    <row r="323" spans="1:17" x14ac:dyDescent="0.25">
      <c r="A323" s="36">
        <f t="shared" si="25"/>
        <v>322</v>
      </c>
      <c r="B323" s="37" t="s">
        <v>257</v>
      </c>
      <c r="C323" s="7"/>
      <c r="D323" s="7"/>
      <c r="E323" s="8"/>
      <c r="F323" s="36" t="str">
        <f t="shared" si="28"/>
        <v/>
      </c>
      <c r="G323" s="36" t="str">
        <f t="shared" si="29"/>
        <v/>
      </c>
      <c r="H323" s="39" t="str">
        <f>IF(ISERROR(VLOOKUP(L323,'RefNo Measure List'!$B$2:$E$60,2,FALSE)),"",VLOOKUP(L323,'RefNo Measure List'!$B$2:$E$60,2,FALSE))</f>
        <v/>
      </c>
      <c r="I323" s="42" t="str">
        <f>IF(ISERROR(VLOOKUP(K323,'RefNo Measure List'!$A$2:$E$60,5,FALSE)),"",VLOOKUP(K323,'RefNo Measure List'!$A$2:$E$60,5,FALSE))</f>
        <v/>
      </c>
      <c r="J323" s="15"/>
      <c r="K323" s="15"/>
      <c r="L323" s="44" t="str">
        <f>IF(ISERROR(VLOOKUP(K323,'RefNo Measure List'!$A$1:$E$60,2,FALSE)),"",VLOOKUP(K323,'RefNo Measure List'!$A$1:$C$60,2,FALSE))</f>
        <v/>
      </c>
      <c r="M323" s="26"/>
      <c r="N323" s="45" t="e">
        <f>IF((B323)="State Income Qualified",M323*(VLOOKUP(L323,'RefNo Measure List'!$B$2:$J$60,9,FALSE)),"")</f>
        <v>#N/A</v>
      </c>
      <c r="O323" s="33"/>
      <c r="P323" s="47" t="b">
        <f t="shared" ref="P323:P386" si="30">IF(C323&lt;&gt;"",(CONCATENATE("Income Qualified Savings Upload"," ",F323," ",G323)))</f>
        <v>0</v>
      </c>
      <c r="Q323" s="47" t="b">
        <f t="shared" ref="Q323:Q386" si="31">IF(C323&lt;&gt;"",(CONCATENATE(C323," ","EEIQ Grant"," ",D323)))</f>
        <v>0</v>
      </c>
    </row>
    <row r="324" spans="1:17" x14ac:dyDescent="0.25">
      <c r="A324" s="36">
        <f t="shared" si="25"/>
        <v>323</v>
      </c>
      <c r="B324" s="37" t="s">
        <v>257</v>
      </c>
      <c r="C324" s="7"/>
      <c r="D324" s="7"/>
      <c r="E324" s="8"/>
      <c r="F324" s="36" t="str">
        <f t="shared" si="28"/>
        <v/>
      </c>
      <c r="G324" s="36" t="str">
        <f t="shared" si="29"/>
        <v/>
      </c>
      <c r="H324" s="39" t="str">
        <f>IF(ISERROR(VLOOKUP(L324,'RefNo Measure List'!$B$2:$E$60,2,FALSE)),"",VLOOKUP(L324,'RefNo Measure List'!$B$2:$E$60,2,FALSE))</f>
        <v/>
      </c>
      <c r="I324" s="42" t="str">
        <f>IF(ISERROR(VLOOKUP(K324,'RefNo Measure List'!$A$2:$E$60,5,FALSE)),"",VLOOKUP(K324,'RefNo Measure List'!$A$2:$E$60,5,FALSE))</f>
        <v/>
      </c>
      <c r="J324" s="15"/>
      <c r="K324" s="15"/>
      <c r="L324" s="44" t="str">
        <f>IF(ISERROR(VLOOKUP(K324,'RefNo Measure List'!$A$1:$E$60,2,FALSE)),"",VLOOKUP(K324,'RefNo Measure List'!$A$1:$C$60,2,FALSE))</f>
        <v/>
      </c>
      <c r="M324" s="26"/>
      <c r="N324" s="45" t="e">
        <f>IF((B324)="State Income Qualified",M324*(VLOOKUP(L324,'RefNo Measure List'!$B$2:$J$60,9,FALSE)),"")</f>
        <v>#N/A</v>
      </c>
      <c r="O324" s="33"/>
      <c r="P324" s="47" t="b">
        <f t="shared" si="30"/>
        <v>0</v>
      </c>
      <c r="Q324" s="47" t="b">
        <f t="shared" si="31"/>
        <v>0</v>
      </c>
    </row>
    <row r="325" spans="1:17" x14ac:dyDescent="0.25">
      <c r="A325" s="36">
        <f t="shared" si="25"/>
        <v>324</v>
      </c>
      <c r="B325" s="37" t="s">
        <v>257</v>
      </c>
      <c r="C325" s="7"/>
      <c r="D325" s="7"/>
      <c r="E325" s="8"/>
      <c r="F325" s="36" t="str">
        <f t="shared" si="28"/>
        <v/>
      </c>
      <c r="G325" s="36" t="str">
        <f t="shared" si="29"/>
        <v/>
      </c>
      <c r="H325" s="39" t="str">
        <f>IF(ISERROR(VLOOKUP(L325,'RefNo Measure List'!$B$2:$E$60,2,FALSE)),"",VLOOKUP(L325,'RefNo Measure List'!$B$2:$E$60,2,FALSE))</f>
        <v/>
      </c>
      <c r="I325" s="42" t="str">
        <f>IF(ISERROR(VLOOKUP(K325,'RefNo Measure List'!$A$2:$E$60,5,FALSE)),"",VLOOKUP(K325,'RefNo Measure List'!$A$2:$E$60,5,FALSE))</f>
        <v/>
      </c>
      <c r="J325" s="15"/>
      <c r="K325" s="15"/>
      <c r="L325" s="44" t="str">
        <f>IF(ISERROR(VLOOKUP(K325,'RefNo Measure List'!$A$1:$E$60,2,FALSE)),"",VLOOKUP(K325,'RefNo Measure List'!$A$1:$C$60,2,FALSE))</f>
        <v/>
      </c>
      <c r="M325" s="26"/>
      <c r="N325" s="45" t="e">
        <f>IF((B325)="State Income Qualified",M325*(VLOOKUP(L325,'RefNo Measure List'!$B$2:$J$60,9,FALSE)),"")</f>
        <v>#N/A</v>
      </c>
      <c r="O325" s="33"/>
      <c r="P325" s="47" t="b">
        <f t="shared" si="30"/>
        <v>0</v>
      </c>
      <c r="Q325" s="47" t="b">
        <f t="shared" si="31"/>
        <v>0</v>
      </c>
    </row>
    <row r="326" spans="1:17" x14ac:dyDescent="0.25">
      <c r="A326" s="36">
        <f t="shared" si="25"/>
        <v>325</v>
      </c>
      <c r="B326" s="37" t="s">
        <v>257</v>
      </c>
      <c r="C326" s="7"/>
      <c r="D326" s="7"/>
      <c r="E326" s="8"/>
      <c r="F326" s="36" t="str">
        <f t="shared" si="28"/>
        <v/>
      </c>
      <c r="G326" s="36" t="str">
        <f t="shared" si="29"/>
        <v/>
      </c>
      <c r="H326" s="39" t="str">
        <f>IF(ISERROR(VLOOKUP(L326,'RefNo Measure List'!$B$2:$E$60,2,FALSE)),"",VLOOKUP(L326,'RefNo Measure List'!$B$2:$E$60,2,FALSE))</f>
        <v/>
      </c>
      <c r="I326" s="42" t="str">
        <f>IF(ISERROR(VLOOKUP(K326,'RefNo Measure List'!$A$2:$E$60,5,FALSE)),"",VLOOKUP(K326,'RefNo Measure List'!$A$2:$E$60,5,FALSE))</f>
        <v/>
      </c>
      <c r="J326" s="15"/>
      <c r="K326" s="15"/>
      <c r="L326" s="44" t="str">
        <f>IF(ISERROR(VLOOKUP(K326,'RefNo Measure List'!$A$1:$E$60,2,FALSE)),"",VLOOKUP(K326,'RefNo Measure List'!$A$1:$C$60,2,FALSE))</f>
        <v/>
      </c>
      <c r="M326" s="26"/>
      <c r="N326" s="45" t="e">
        <f>IF((B326)="State Income Qualified",M326*(VLOOKUP(L326,'RefNo Measure List'!$B$2:$J$60,9,FALSE)),"")</f>
        <v>#N/A</v>
      </c>
      <c r="O326" s="33"/>
      <c r="P326" s="47" t="b">
        <f t="shared" si="30"/>
        <v>0</v>
      </c>
      <c r="Q326" s="47" t="b">
        <f t="shared" si="31"/>
        <v>0</v>
      </c>
    </row>
    <row r="327" spans="1:17" x14ac:dyDescent="0.25">
      <c r="A327" s="36">
        <f t="shared" si="25"/>
        <v>326</v>
      </c>
      <c r="B327" s="37" t="s">
        <v>257</v>
      </c>
      <c r="C327" s="7"/>
      <c r="D327" s="7"/>
      <c r="E327" s="8"/>
      <c r="F327" s="36" t="str">
        <f t="shared" si="28"/>
        <v/>
      </c>
      <c r="G327" s="36" t="str">
        <f t="shared" si="29"/>
        <v/>
      </c>
      <c r="H327" s="39" t="str">
        <f>IF(ISERROR(VLOOKUP(L327,'RefNo Measure List'!$B$2:$E$60,2,FALSE)),"",VLOOKUP(L327,'RefNo Measure List'!$B$2:$E$60,2,FALSE))</f>
        <v/>
      </c>
      <c r="I327" s="42" t="str">
        <f>IF(ISERROR(VLOOKUP(K327,'RefNo Measure List'!$A$2:$E$60,5,FALSE)),"",VLOOKUP(K327,'RefNo Measure List'!$A$2:$E$60,5,FALSE))</f>
        <v/>
      </c>
      <c r="J327" s="15"/>
      <c r="K327" s="15"/>
      <c r="L327" s="44" t="str">
        <f>IF(ISERROR(VLOOKUP(K327,'RefNo Measure List'!$A$1:$E$60,2,FALSE)),"",VLOOKUP(K327,'RefNo Measure List'!$A$1:$C$60,2,FALSE))</f>
        <v/>
      </c>
      <c r="M327" s="26"/>
      <c r="N327" s="45" t="e">
        <f>IF((B327)="State Income Qualified",M327*(VLOOKUP(L327,'RefNo Measure List'!$B$2:$J$60,9,FALSE)),"")</f>
        <v>#N/A</v>
      </c>
      <c r="O327" s="33"/>
      <c r="P327" s="47" t="b">
        <f t="shared" si="30"/>
        <v>0</v>
      </c>
      <c r="Q327" s="47" t="b">
        <f t="shared" si="31"/>
        <v>0</v>
      </c>
    </row>
    <row r="328" spans="1:17" x14ac:dyDescent="0.25">
      <c r="A328" s="36">
        <f t="shared" si="25"/>
        <v>327</v>
      </c>
      <c r="B328" s="37" t="s">
        <v>257</v>
      </c>
      <c r="C328" s="7"/>
      <c r="D328" s="7"/>
      <c r="E328" s="8"/>
      <c r="F328" s="36" t="str">
        <f t="shared" si="28"/>
        <v/>
      </c>
      <c r="G328" s="36" t="str">
        <f t="shared" si="29"/>
        <v/>
      </c>
      <c r="H328" s="39" t="str">
        <f>IF(ISERROR(VLOOKUP(L328,'RefNo Measure List'!$B$2:$E$60,2,FALSE)),"",VLOOKUP(L328,'RefNo Measure List'!$B$2:$E$60,2,FALSE))</f>
        <v/>
      </c>
      <c r="I328" s="42" t="str">
        <f>IF(ISERROR(VLOOKUP(K328,'RefNo Measure List'!$A$2:$E$60,5,FALSE)),"",VLOOKUP(K328,'RefNo Measure List'!$A$2:$E$60,5,FALSE))</f>
        <v/>
      </c>
      <c r="J328" s="15"/>
      <c r="K328" s="15"/>
      <c r="L328" s="44" t="str">
        <f>IF(ISERROR(VLOOKUP(K328,'RefNo Measure List'!$A$1:$E$60,2,FALSE)),"",VLOOKUP(K328,'RefNo Measure List'!$A$1:$C$60,2,FALSE))</f>
        <v/>
      </c>
      <c r="M328" s="26"/>
      <c r="N328" s="45" t="e">
        <f>IF((B328)="State Income Qualified",M328*(VLOOKUP(L328,'RefNo Measure List'!$B$2:$J$60,9,FALSE)),"")</f>
        <v>#N/A</v>
      </c>
      <c r="O328" s="33"/>
      <c r="P328" s="47" t="b">
        <f t="shared" si="30"/>
        <v>0</v>
      </c>
      <c r="Q328" s="47" t="b">
        <f t="shared" si="31"/>
        <v>0</v>
      </c>
    </row>
    <row r="329" spans="1:17" x14ac:dyDescent="0.25">
      <c r="A329" s="36">
        <f t="shared" si="25"/>
        <v>328</v>
      </c>
      <c r="B329" s="37" t="s">
        <v>257</v>
      </c>
      <c r="C329" s="7"/>
      <c r="D329" s="7"/>
      <c r="E329" s="8"/>
      <c r="F329" s="36" t="str">
        <f t="shared" si="28"/>
        <v/>
      </c>
      <c r="G329" s="36" t="str">
        <f t="shared" si="29"/>
        <v/>
      </c>
      <c r="H329" s="39" t="str">
        <f>IF(ISERROR(VLOOKUP(L329,'RefNo Measure List'!$B$2:$E$60,2,FALSE)),"",VLOOKUP(L329,'RefNo Measure List'!$B$2:$E$60,2,FALSE))</f>
        <v/>
      </c>
      <c r="I329" s="42" t="str">
        <f>IF(ISERROR(VLOOKUP(K329,'RefNo Measure List'!$A$2:$E$60,5,FALSE)),"",VLOOKUP(K329,'RefNo Measure List'!$A$2:$E$60,5,FALSE))</f>
        <v/>
      </c>
      <c r="J329" s="15"/>
      <c r="K329" s="15"/>
      <c r="L329" s="44" t="str">
        <f>IF(ISERROR(VLOOKUP(K329,'RefNo Measure List'!$A$1:$E$60,2,FALSE)),"",VLOOKUP(K329,'RefNo Measure List'!$A$1:$C$60,2,FALSE))</f>
        <v/>
      </c>
      <c r="M329" s="26"/>
      <c r="N329" s="45" t="e">
        <f>IF((B329)="State Income Qualified",M329*(VLOOKUP(L329,'RefNo Measure List'!$B$2:$J$60,9,FALSE)),"")</f>
        <v>#N/A</v>
      </c>
      <c r="O329" s="33"/>
      <c r="P329" s="47" t="b">
        <f t="shared" si="30"/>
        <v>0</v>
      </c>
      <c r="Q329" s="47" t="b">
        <f t="shared" si="31"/>
        <v>0</v>
      </c>
    </row>
    <row r="330" spans="1:17" x14ac:dyDescent="0.25">
      <c r="A330" s="36">
        <f t="shared" si="25"/>
        <v>329</v>
      </c>
      <c r="B330" s="37" t="s">
        <v>257</v>
      </c>
      <c r="C330" s="7"/>
      <c r="D330" s="7"/>
      <c r="E330" s="8"/>
      <c r="F330" s="36" t="str">
        <f t="shared" si="28"/>
        <v/>
      </c>
      <c r="G330" s="36" t="str">
        <f t="shared" si="29"/>
        <v/>
      </c>
      <c r="H330" s="39" t="str">
        <f>IF(ISERROR(VLOOKUP(L330,'RefNo Measure List'!$B$2:$E$60,2,FALSE)),"",VLOOKUP(L330,'RefNo Measure List'!$B$2:$E$60,2,FALSE))</f>
        <v/>
      </c>
      <c r="I330" s="42" t="str">
        <f>IF(ISERROR(VLOOKUP(K330,'RefNo Measure List'!$A$2:$E$60,5,FALSE)),"",VLOOKUP(K330,'RefNo Measure List'!$A$2:$E$60,5,FALSE))</f>
        <v/>
      </c>
      <c r="J330" s="15"/>
      <c r="K330" s="15"/>
      <c r="L330" s="44" t="str">
        <f>IF(ISERROR(VLOOKUP(K330,'RefNo Measure List'!$A$1:$E$60,2,FALSE)),"",VLOOKUP(K330,'RefNo Measure List'!$A$1:$C$60,2,FALSE))</f>
        <v/>
      </c>
      <c r="M330" s="26"/>
      <c r="N330" s="45" t="e">
        <f>IF((B330)="State Income Qualified",M330*(VLOOKUP(L330,'RefNo Measure List'!$B$2:$J$60,9,FALSE)),"")</f>
        <v>#N/A</v>
      </c>
      <c r="O330" s="33"/>
      <c r="P330" s="47" t="b">
        <f t="shared" si="30"/>
        <v>0</v>
      </c>
      <c r="Q330" s="47" t="b">
        <f t="shared" si="31"/>
        <v>0</v>
      </c>
    </row>
    <row r="331" spans="1:17" x14ac:dyDescent="0.25">
      <c r="A331" s="36">
        <f t="shared" ref="A331:A394" si="32">IF(B331&lt;&gt;"",ROW(B330),"")</f>
        <v>330</v>
      </c>
      <c r="B331" s="37" t="s">
        <v>257</v>
      </c>
      <c r="C331" s="7"/>
      <c r="D331" s="7"/>
      <c r="E331" s="8"/>
      <c r="F331" s="36" t="str">
        <f t="shared" si="28"/>
        <v/>
      </c>
      <c r="G331" s="36" t="str">
        <f t="shared" si="29"/>
        <v/>
      </c>
      <c r="H331" s="39" t="str">
        <f>IF(ISERROR(VLOOKUP(L331,'RefNo Measure List'!$B$2:$E$60,2,FALSE)),"",VLOOKUP(L331,'RefNo Measure List'!$B$2:$E$60,2,FALSE))</f>
        <v/>
      </c>
      <c r="I331" s="42" t="str">
        <f>IF(ISERROR(VLOOKUP(K331,'RefNo Measure List'!$A$2:$E$60,5,FALSE)),"",VLOOKUP(K331,'RefNo Measure List'!$A$2:$E$60,5,FALSE))</f>
        <v/>
      </c>
      <c r="J331" s="15"/>
      <c r="K331" s="15"/>
      <c r="L331" s="44" t="str">
        <f>IF(ISERROR(VLOOKUP(K331,'RefNo Measure List'!$A$1:$E$60,2,FALSE)),"",VLOOKUP(K331,'RefNo Measure List'!$A$1:$C$60,2,FALSE))</f>
        <v/>
      </c>
      <c r="M331" s="26"/>
      <c r="N331" s="45" t="e">
        <f>IF((B331)="State Income Qualified",M331*(VLOOKUP(L331,'RefNo Measure List'!$B$2:$J$60,9,FALSE)),"")</f>
        <v>#N/A</v>
      </c>
      <c r="O331" s="33"/>
      <c r="P331" s="47" t="b">
        <f t="shared" si="30"/>
        <v>0</v>
      </c>
      <c r="Q331" s="47" t="b">
        <f t="shared" si="31"/>
        <v>0</v>
      </c>
    </row>
    <row r="332" spans="1:17" x14ac:dyDescent="0.25">
      <c r="A332" s="36">
        <f t="shared" si="32"/>
        <v>331</v>
      </c>
      <c r="B332" s="37" t="s">
        <v>257</v>
      </c>
      <c r="C332" s="7"/>
      <c r="D332" s="7"/>
      <c r="E332" s="8"/>
      <c r="F332" s="36" t="str">
        <f t="shared" si="28"/>
        <v/>
      </c>
      <c r="G332" s="36" t="str">
        <f t="shared" si="29"/>
        <v/>
      </c>
      <c r="H332" s="39" t="str">
        <f>IF(ISERROR(VLOOKUP(L332,'RefNo Measure List'!$B$2:$E$60,2,FALSE)),"",VLOOKUP(L332,'RefNo Measure List'!$B$2:$E$60,2,FALSE))</f>
        <v/>
      </c>
      <c r="I332" s="42" t="str">
        <f>IF(ISERROR(VLOOKUP(K332,'RefNo Measure List'!$A$2:$E$60,5,FALSE)),"",VLOOKUP(K332,'RefNo Measure List'!$A$2:$E$60,5,FALSE))</f>
        <v/>
      </c>
      <c r="J332" s="15"/>
      <c r="K332" s="15"/>
      <c r="L332" s="44" t="str">
        <f>IF(ISERROR(VLOOKUP(K332,'RefNo Measure List'!$A$1:$E$60,2,FALSE)),"",VLOOKUP(K332,'RefNo Measure List'!$A$1:$C$60,2,FALSE))</f>
        <v/>
      </c>
      <c r="M332" s="26"/>
      <c r="N332" s="45" t="e">
        <f>IF((B332)="State Income Qualified",M332*(VLOOKUP(L332,'RefNo Measure List'!$B$2:$J$60,9,FALSE)),"")</f>
        <v>#N/A</v>
      </c>
      <c r="O332" s="33"/>
      <c r="P332" s="47" t="b">
        <f t="shared" si="30"/>
        <v>0</v>
      </c>
      <c r="Q332" s="47" t="b">
        <f t="shared" si="31"/>
        <v>0</v>
      </c>
    </row>
    <row r="333" spans="1:17" x14ac:dyDescent="0.25">
      <c r="A333" s="36">
        <f t="shared" si="32"/>
        <v>332</v>
      </c>
      <c r="B333" s="37" t="s">
        <v>257</v>
      </c>
      <c r="C333" s="7"/>
      <c r="D333" s="7"/>
      <c r="E333" s="8"/>
      <c r="F333" s="36" t="str">
        <f t="shared" si="28"/>
        <v/>
      </c>
      <c r="G333" s="36" t="str">
        <f t="shared" si="29"/>
        <v/>
      </c>
      <c r="H333" s="39" t="str">
        <f>IF(ISERROR(VLOOKUP(L333,'RefNo Measure List'!$B$2:$E$60,2,FALSE)),"",VLOOKUP(L333,'RefNo Measure List'!$B$2:$E$60,2,FALSE))</f>
        <v/>
      </c>
      <c r="I333" s="42" t="str">
        <f>IF(ISERROR(VLOOKUP(K333,'RefNo Measure List'!$A$2:$E$60,5,FALSE)),"",VLOOKUP(K333,'RefNo Measure List'!$A$2:$E$60,5,FALSE))</f>
        <v/>
      </c>
      <c r="J333" s="15"/>
      <c r="K333" s="15"/>
      <c r="L333" s="44" t="str">
        <f>IF(ISERROR(VLOOKUP(K333,'RefNo Measure List'!$A$1:$E$60,2,FALSE)),"",VLOOKUP(K333,'RefNo Measure List'!$A$1:$C$60,2,FALSE))</f>
        <v/>
      </c>
      <c r="M333" s="26"/>
      <c r="N333" s="45" t="e">
        <f>IF((B333)="State Income Qualified",M333*(VLOOKUP(L333,'RefNo Measure List'!$B$2:$J$60,9,FALSE)),"")</f>
        <v>#N/A</v>
      </c>
      <c r="O333" s="33"/>
      <c r="P333" s="47" t="b">
        <f t="shared" si="30"/>
        <v>0</v>
      </c>
      <c r="Q333" s="47" t="b">
        <f t="shared" si="31"/>
        <v>0</v>
      </c>
    </row>
    <row r="334" spans="1:17" x14ac:dyDescent="0.25">
      <c r="A334" s="36">
        <f t="shared" si="32"/>
        <v>333</v>
      </c>
      <c r="B334" s="37" t="s">
        <v>257</v>
      </c>
      <c r="C334" s="7"/>
      <c r="D334" s="7"/>
      <c r="E334" s="8"/>
      <c r="F334" s="36" t="str">
        <f t="shared" si="28"/>
        <v/>
      </c>
      <c r="G334" s="36" t="str">
        <f t="shared" si="29"/>
        <v/>
      </c>
      <c r="H334" s="39" t="str">
        <f>IF(ISERROR(VLOOKUP(L334,'RefNo Measure List'!$B$2:$E$60,2,FALSE)),"",VLOOKUP(L334,'RefNo Measure List'!$B$2:$E$60,2,FALSE))</f>
        <v/>
      </c>
      <c r="I334" s="42" t="str">
        <f>IF(ISERROR(VLOOKUP(K334,'RefNo Measure List'!$A$2:$E$60,5,FALSE)),"",VLOOKUP(K334,'RefNo Measure List'!$A$2:$E$60,5,FALSE))</f>
        <v/>
      </c>
      <c r="J334" s="15"/>
      <c r="K334" s="15"/>
      <c r="L334" s="44" t="str">
        <f>IF(ISERROR(VLOOKUP(K334,'RefNo Measure List'!$A$1:$E$60,2,FALSE)),"",VLOOKUP(K334,'RefNo Measure List'!$A$1:$C$60,2,FALSE))</f>
        <v/>
      </c>
      <c r="M334" s="26"/>
      <c r="N334" s="45" t="e">
        <f>IF((B334)="State Income Qualified",M334*(VLOOKUP(L334,'RefNo Measure List'!$B$2:$J$60,9,FALSE)),"")</f>
        <v>#N/A</v>
      </c>
      <c r="O334" s="33"/>
      <c r="P334" s="47" t="b">
        <f t="shared" si="30"/>
        <v>0</v>
      </c>
      <c r="Q334" s="47" t="b">
        <f t="shared" si="31"/>
        <v>0</v>
      </c>
    </row>
    <row r="335" spans="1:17" x14ac:dyDescent="0.25">
      <c r="A335" s="36">
        <f t="shared" si="32"/>
        <v>334</v>
      </c>
      <c r="B335" s="37" t="s">
        <v>257</v>
      </c>
      <c r="C335" s="7"/>
      <c r="D335" s="7"/>
      <c r="E335" s="8"/>
      <c r="F335" s="36" t="str">
        <f t="shared" si="28"/>
        <v/>
      </c>
      <c r="G335" s="36" t="str">
        <f t="shared" si="29"/>
        <v/>
      </c>
      <c r="H335" s="39" t="str">
        <f>IF(ISERROR(VLOOKUP(L335,'RefNo Measure List'!$B$2:$E$60,2,FALSE)),"",VLOOKUP(L335,'RefNo Measure List'!$B$2:$E$60,2,FALSE))</f>
        <v/>
      </c>
      <c r="I335" s="42" t="str">
        <f>IF(ISERROR(VLOOKUP(K335,'RefNo Measure List'!$A$2:$E$60,5,FALSE)),"",VLOOKUP(K335,'RefNo Measure List'!$A$2:$E$60,5,FALSE))</f>
        <v/>
      </c>
      <c r="J335" s="15"/>
      <c r="K335" s="15"/>
      <c r="L335" s="44" t="str">
        <f>IF(ISERROR(VLOOKUP(K335,'RefNo Measure List'!$A$1:$E$60,2,FALSE)),"",VLOOKUP(K335,'RefNo Measure List'!$A$1:$C$60,2,FALSE))</f>
        <v/>
      </c>
      <c r="M335" s="26"/>
      <c r="N335" s="45" t="e">
        <f>IF((B335)="State Income Qualified",M335*(VLOOKUP(L335,'RefNo Measure List'!$B$2:$J$60,9,FALSE)),"")</f>
        <v>#N/A</v>
      </c>
      <c r="O335" s="33"/>
      <c r="P335" s="47" t="b">
        <f t="shared" si="30"/>
        <v>0</v>
      </c>
      <c r="Q335" s="47" t="b">
        <f t="shared" si="31"/>
        <v>0</v>
      </c>
    </row>
    <row r="336" spans="1:17" x14ac:dyDescent="0.25">
      <c r="A336" s="36">
        <f t="shared" si="32"/>
        <v>335</v>
      </c>
      <c r="B336" s="37" t="s">
        <v>257</v>
      </c>
      <c r="C336" s="7"/>
      <c r="D336" s="7"/>
      <c r="E336" s="8"/>
      <c r="F336" s="36" t="str">
        <f t="shared" si="28"/>
        <v/>
      </c>
      <c r="G336" s="36" t="str">
        <f t="shared" si="29"/>
        <v/>
      </c>
      <c r="H336" s="39" t="str">
        <f>IF(ISERROR(VLOOKUP(L336,'RefNo Measure List'!$B$2:$E$60,2,FALSE)),"",VLOOKUP(L336,'RefNo Measure List'!$B$2:$E$60,2,FALSE))</f>
        <v/>
      </c>
      <c r="I336" s="42" t="str">
        <f>IF(ISERROR(VLOOKUP(K336,'RefNo Measure List'!$A$2:$E$60,5,FALSE)),"",VLOOKUP(K336,'RefNo Measure List'!$A$2:$E$60,5,FALSE))</f>
        <v/>
      </c>
      <c r="J336" s="15"/>
      <c r="K336" s="15"/>
      <c r="L336" s="44" t="str">
        <f>IF(ISERROR(VLOOKUP(K336,'RefNo Measure List'!$A$1:$E$60,2,FALSE)),"",VLOOKUP(K336,'RefNo Measure List'!$A$1:$C$60,2,FALSE))</f>
        <v/>
      </c>
      <c r="M336" s="26"/>
      <c r="N336" s="45" t="e">
        <f>IF((B336)="State Income Qualified",M336*(VLOOKUP(L336,'RefNo Measure List'!$B$2:$J$60,9,FALSE)),"")</f>
        <v>#N/A</v>
      </c>
      <c r="O336" s="33"/>
      <c r="P336" s="47" t="b">
        <f t="shared" si="30"/>
        <v>0</v>
      </c>
      <c r="Q336" s="47" t="b">
        <f t="shared" si="31"/>
        <v>0</v>
      </c>
    </row>
    <row r="337" spans="1:17" x14ac:dyDescent="0.25">
      <c r="A337" s="36">
        <f t="shared" si="32"/>
        <v>336</v>
      </c>
      <c r="B337" s="37" t="s">
        <v>257</v>
      </c>
      <c r="C337" s="7"/>
      <c r="D337" s="7"/>
      <c r="E337" s="8"/>
      <c r="F337" s="36" t="str">
        <f t="shared" si="28"/>
        <v/>
      </c>
      <c r="G337" s="36" t="str">
        <f t="shared" si="29"/>
        <v/>
      </c>
      <c r="H337" s="39" t="str">
        <f>IF(ISERROR(VLOOKUP(L337,'RefNo Measure List'!$B$2:$E$60,2,FALSE)),"",VLOOKUP(L337,'RefNo Measure List'!$B$2:$E$60,2,FALSE))</f>
        <v/>
      </c>
      <c r="I337" s="42" t="str">
        <f>IF(ISERROR(VLOOKUP(K337,'RefNo Measure List'!$A$2:$E$60,5,FALSE)),"",VLOOKUP(K337,'RefNo Measure List'!$A$2:$E$60,5,FALSE))</f>
        <v/>
      </c>
      <c r="J337" s="15"/>
      <c r="K337" s="15"/>
      <c r="L337" s="44" t="str">
        <f>IF(ISERROR(VLOOKUP(K337,'RefNo Measure List'!$A$1:$E$60,2,FALSE)),"",VLOOKUP(K337,'RefNo Measure List'!$A$1:$C$60,2,FALSE))</f>
        <v/>
      </c>
      <c r="M337" s="26"/>
      <c r="N337" s="45" t="e">
        <f>IF((B337)="State Income Qualified",M337*(VLOOKUP(L337,'RefNo Measure List'!$B$2:$J$60,9,FALSE)),"")</f>
        <v>#N/A</v>
      </c>
      <c r="O337" s="33"/>
      <c r="P337" s="47" t="b">
        <f t="shared" si="30"/>
        <v>0</v>
      </c>
      <c r="Q337" s="47" t="b">
        <f t="shared" si="31"/>
        <v>0</v>
      </c>
    </row>
    <row r="338" spans="1:17" x14ac:dyDescent="0.25">
      <c r="A338" s="36">
        <f t="shared" si="32"/>
        <v>337</v>
      </c>
      <c r="B338" s="37" t="s">
        <v>257</v>
      </c>
      <c r="C338" s="7"/>
      <c r="D338" s="7"/>
      <c r="E338" s="8"/>
      <c r="F338" s="36" t="str">
        <f t="shared" si="28"/>
        <v/>
      </c>
      <c r="G338" s="36" t="str">
        <f t="shared" si="29"/>
        <v/>
      </c>
      <c r="H338" s="39" t="str">
        <f>IF(ISERROR(VLOOKUP(L338,'RefNo Measure List'!$B$2:$E$60,2,FALSE)),"",VLOOKUP(L338,'RefNo Measure List'!$B$2:$E$60,2,FALSE))</f>
        <v/>
      </c>
      <c r="I338" s="42" t="str">
        <f>IF(ISERROR(VLOOKUP(K338,'RefNo Measure List'!$A$2:$E$60,5,FALSE)),"",VLOOKUP(K338,'RefNo Measure List'!$A$2:$E$60,5,FALSE))</f>
        <v/>
      </c>
      <c r="J338" s="15"/>
      <c r="K338" s="15"/>
      <c r="L338" s="44" t="str">
        <f>IF(ISERROR(VLOOKUP(K338,'RefNo Measure List'!$A$1:$E$60,2,FALSE)),"",VLOOKUP(K338,'RefNo Measure List'!$A$1:$C$60,2,FALSE))</f>
        <v/>
      </c>
      <c r="M338" s="26"/>
      <c r="N338" s="45" t="e">
        <f>IF((B338)="State Income Qualified",M338*(VLOOKUP(L338,'RefNo Measure List'!$B$2:$J$60,9,FALSE)),"")</f>
        <v>#N/A</v>
      </c>
      <c r="O338" s="33"/>
      <c r="P338" s="47" t="b">
        <f t="shared" si="30"/>
        <v>0</v>
      </c>
      <c r="Q338" s="47" t="b">
        <f t="shared" si="31"/>
        <v>0</v>
      </c>
    </row>
    <row r="339" spans="1:17" x14ac:dyDescent="0.25">
      <c r="A339" s="36">
        <f t="shared" si="32"/>
        <v>338</v>
      </c>
      <c r="B339" s="37" t="s">
        <v>257</v>
      </c>
      <c r="C339" s="7"/>
      <c r="D339" s="7"/>
      <c r="E339" s="8"/>
      <c r="F339" s="36" t="str">
        <f t="shared" si="28"/>
        <v/>
      </c>
      <c r="G339" s="36" t="str">
        <f t="shared" si="29"/>
        <v/>
      </c>
      <c r="H339" s="39" t="str">
        <f>IF(ISERROR(VLOOKUP(L339,'RefNo Measure List'!$B$2:$E$60,2,FALSE)),"",VLOOKUP(L339,'RefNo Measure List'!$B$2:$E$60,2,FALSE))</f>
        <v/>
      </c>
      <c r="I339" s="42" t="str">
        <f>IF(ISERROR(VLOOKUP(K339,'RefNo Measure List'!$A$2:$E$60,5,FALSE)),"",VLOOKUP(K339,'RefNo Measure List'!$A$2:$E$60,5,FALSE))</f>
        <v/>
      </c>
      <c r="J339" s="15"/>
      <c r="K339" s="15"/>
      <c r="L339" s="44" t="str">
        <f>IF(ISERROR(VLOOKUP(K339,'RefNo Measure List'!$A$1:$E$60,2,FALSE)),"",VLOOKUP(K339,'RefNo Measure List'!$A$1:$C$60,2,FALSE))</f>
        <v/>
      </c>
      <c r="M339" s="26"/>
      <c r="N339" s="45" t="e">
        <f>IF((B339)="State Income Qualified",M339*(VLOOKUP(L339,'RefNo Measure List'!$B$2:$J$60,9,FALSE)),"")</f>
        <v>#N/A</v>
      </c>
      <c r="O339" s="33"/>
      <c r="P339" s="47" t="b">
        <f t="shared" si="30"/>
        <v>0</v>
      </c>
      <c r="Q339" s="47" t="b">
        <f t="shared" si="31"/>
        <v>0</v>
      </c>
    </row>
    <row r="340" spans="1:17" x14ac:dyDescent="0.25">
      <c r="A340" s="36">
        <f t="shared" si="32"/>
        <v>339</v>
      </c>
      <c r="B340" s="37" t="s">
        <v>257</v>
      </c>
      <c r="C340" s="7"/>
      <c r="D340" s="7"/>
      <c r="E340" s="8"/>
      <c r="F340" s="36" t="str">
        <f t="shared" si="28"/>
        <v/>
      </c>
      <c r="G340" s="36" t="str">
        <f t="shared" si="29"/>
        <v/>
      </c>
      <c r="H340" s="39" t="str">
        <f>IF(ISERROR(VLOOKUP(L340,'RefNo Measure List'!$B$2:$E$60,2,FALSE)),"",VLOOKUP(L340,'RefNo Measure List'!$B$2:$E$60,2,FALSE))</f>
        <v/>
      </c>
      <c r="I340" s="42" t="str">
        <f>IF(ISERROR(VLOOKUP(K340,'RefNo Measure List'!$A$2:$E$60,5,FALSE)),"",VLOOKUP(K340,'RefNo Measure List'!$A$2:$E$60,5,FALSE))</f>
        <v/>
      </c>
      <c r="J340" s="15"/>
      <c r="K340" s="15"/>
      <c r="L340" s="44" t="str">
        <f>IF(ISERROR(VLOOKUP(K340,'RefNo Measure List'!$A$1:$E$60,2,FALSE)),"",VLOOKUP(K340,'RefNo Measure List'!$A$1:$C$60,2,FALSE))</f>
        <v/>
      </c>
      <c r="M340" s="26"/>
      <c r="N340" s="45" t="e">
        <f>IF((B340)="State Income Qualified",M340*(VLOOKUP(L340,'RefNo Measure List'!$B$2:$J$60,9,FALSE)),"")</f>
        <v>#N/A</v>
      </c>
      <c r="O340" s="33"/>
      <c r="P340" s="47" t="b">
        <f t="shared" si="30"/>
        <v>0</v>
      </c>
      <c r="Q340" s="47" t="b">
        <f t="shared" si="31"/>
        <v>0</v>
      </c>
    </row>
    <row r="341" spans="1:17" x14ac:dyDescent="0.25">
      <c r="A341" s="36">
        <f t="shared" si="32"/>
        <v>340</v>
      </c>
      <c r="B341" s="37" t="s">
        <v>257</v>
      </c>
      <c r="C341" s="7"/>
      <c r="D341" s="7"/>
      <c r="E341" s="8"/>
      <c r="F341" s="36" t="str">
        <f t="shared" si="28"/>
        <v/>
      </c>
      <c r="G341" s="36" t="str">
        <f t="shared" si="29"/>
        <v/>
      </c>
      <c r="H341" s="39" t="str">
        <f>IF(ISERROR(VLOOKUP(L341,'RefNo Measure List'!$B$2:$E$60,2,FALSE)),"",VLOOKUP(L341,'RefNo Measure List'!$B$2:$E$60,2,FALSE))</f>
        <v/>
      </c>
      <c r="I341" s="42" t="str">
        <f>IF(ISERROR(VLOOKUP(K341,'RefNo Measure List'!$A$2:$E$60,5,FALSE)),"",VLOOKUP(K341,'RefNo Measure List'!$A$2:$E$60,5,FALSE))</f>
        <v/>
      </c>
      <c r="J341" s="15"/>
      <c r="K341" s="15"/>
      <c r="L341" s="44" t="str">
        <f>IF(ISERROR(VLOOKUP(K341,'RefNo Measure List'!$A$1:$E$60,2,FALSE)),"",VLOOKUP(K341,'RefNo Measure List'!$A$1:$C$60,2,FALSE))</f>
        <v/>
      </c>
      <c r="M341" s="26"/>
      <c r="N341" s="45" t="e">
        <f>IF((B341)="State Income Qualified",M341*(VLOOKUP(L341,'RefNo Measure List'!$B$2:$J$60,9,FALSE)),"")</f>
        <v>#N/A</v>
      </c>
      <c r="O341" s="33"/>
      <c r="P341" s="47" t="b">
        <f t="shared" si="30"/>
        <v>0</v>
      </c>
      <c r="Q341" s="47" t="b">
        <f t="shared" si="31"/>
        <v>0</v>
      </c>
    </row>
    <row r="342" spans="1:17" x14ac:dyDescent="0.25">
      <c r="A342" s="36">
        <f t="shared" si="32"/>
        <v>341</v>
      </c>
      <c r="B342" s="37" t="s">
        <v>257</v>
      </c>
      <c r="C342" s="7"/>
      <c r="D342" s="7"/>
      <c r="E342" s="8"/>
      <c r="F342" s="36" t="str">
        <f t="shared" si="28"/>
        <v/>
      </c>
      <c r="G342" s="36" t="str">
        <f t="shared" si="29"/>
        <v/>
      </c>
      <c r="H342" s="39" t="str">
        <f>IF(ISERROR(VLOOKUP(L342,'RefNo Measure List'!$B$2:$E$60,2,FALSE)),"",VLOOKUP(L342,'RefNo Measure List'!$B$2:$E$60,2,FALSE))</f>
        <v/>
      </c>
      <c r="I342" s="42" t="str">
        <f>IF(ISERROR(VLOOKUP(K342,'RefNo Measure List'!$A$2:$E$60,5,FALSE)),"",VLOOKUP(K342,'RefNo Measure List'!$A$2:$E$60,5,FALSE))</f>
        <v/>
      </c>
      <c r="J342" s="15"/>
      <c r="K342" s="15"/>
      <c r="L342" s="44" t="str">
        <f>IF(ISERROR(VLOOKUP(K342,'RefNo Measure List'!$A$1:$E$60,2,FALSE)),"",VLOOKUP(K342,'RefNo Measure List'!$A$1:$C$60,2,FALSE))</f>
        <v/>
      </c>
      <c r="M342" s="26"/>
      <c r="N342" s="45" t="e">
        <f>IF((B342)="State Income Qualified",M342*(VLOOKUP(L342,'RefNo Measure List'!$B$2:$J$60,9,FALSE)),"")</f>
        <v>#N/A</v>
      </c>
      <c r="O342" s="33"/>
      <c r="P342" s="47" t="b">
        <f t="shared" si="30"/>
        <v>0</v>
      </c>
      <c r="Q342" s="47" t="b">
        <f t="shared" si="31"/>
        <v>0</v>
      </c>
    </row>
    <row r="343" spans="1:17" x14ac:dyDescent="0.25">
      <c r="A343" s="36">
        <f t="shared" si="32"/>
        <v>342</v>
      </c>
      <c r="B343" s="37" t="s">
        <v>257</v>
      </c>
      <c r="C343" s="7"/>
      <c r="D343" s="7"/>
      <c r="E343" s="8"/>
      <c r="F343" s="36" t="str">
        <f t="shared" si="28"/>
        <v/>
      </c>
      <c r="G343" s="36" t="str">
        <f t="shared" si="29"/>
        <v/>
      </c>
      <c r="H343" s="39" t="str">
        <f>IF(ISERROR(VLOOKUP(L343,'RefNo Measure List'!$B$2:$E$60,2,FALSE)),"",VLOOKUP(L343,'RefNo Measure List'!$B$2:$E$60,2,FALSE))</f>
        <v/>
      </c>
      <c r="I343" s="42" t="str">
        <f>IF(ISERROR(VLOOKUP(K343,'RefNo Measure List'!$A$2:$E$60,5,FALSE)),"",VLOOKUP(K343,'RefNo Measure List'!$A$2:$E$60,5,FALSE))</f>
        <v/>
      </c>
      <c r="J343" s="15"/>
      <c r="K343" s="15"/>
      <c r="L343" s="44" t="str">
        <f>IF(ISERROR(VLOOKUP(K343,'RefNo Measure List'!$A$1:$E$60,2,FALSE)),"",VLOOKUP(K343,'RefNo Measure List'!$A$1:$C$60,2,FALSE))</f>
        <v/>
      </c>
      <c r="M343" s="26"/>
      <c r="N343" s="45" t="e">
        <f>IF((B343)="State Income Qualified",M343*(VLOOKUP(L343,'RefNo Measure List'!$B$2:$J$60,9,FALSE)),"")</f>
        <v>#N/A</v>
      </c>
      <c r="O343" s="33"/>
      <c r="P343" s="47" t="b">
        <f t="shared" si="30"/>
        <v>0</v>
      </c>
      <c r="Q343" s="47" t="b">
        <f t="shared" si="31"/>
        <v>0</v>
      </c>
    </row>
    <row r="344" spans="1:17" x14ac:dyDescent="0.25">
      <c r="A344" s="36">
        <f t="shared" si="32"/>
        <v>343</v>
      </c>
      <c r="B344" s="37" t="s">
        <v>257</v>
      </c>
      <c r="C344" s="7"/>
      <c r="D344" s="7"/>
      <c r="E344" s="8"/>
      <c r="F344" s="36" t="str">
        <f t="shared" si="28"/>
        <v/>
      </c>
      <c r="G344" s="36" t="str">
        <f t="shared" si="29"/>
        <v/>
      </c>
      <c r="H344" s="39" t="str">
        <f>IF(ISERROR(VLOOKUP(L344,'RefNo Measure List'!$B$2:$E$60,2,FALSE)),"",VLOOKUP(L344,'RefNo Measure List'!$B$2:$E$60,2,FALSE))</f>
        <v/>
      </c>
      <c r="I344" s="42" t="str">
        <f>IF(ISERROR(VLOOKUP(K344,'RefNo Measure List'!$A$2:$E$60,5,FALSE)),"",VLOOKUP(K344,'RefNo Measure List'!$A$2:$E$60,5,FALSE))</f>
        <v/>
      </c>
      <c r="J344" s="15"/>
      <c r="K344" s="15"/>
      <c r="L344" s="44" t="str">
        <f>IF(ISERROR(VLOOKUP(K344,'RefNo Measure List'!$A$1:$E$60,2,FALSE)),"",VLOOKUP(K344,'RefNo Measure List'!$A$1:$C$60,2,FALSE))</f>
        <v/>
      </c>
      <c r="M344" s="26"/>
      <c r="N344" s="45" t="e">
        <f>IF((B344)="State Income Qualified",M344*(VLOOKUP(L344,'RefNo Measure List'!$B$2:$J$60,9,FALSE)),"")</f>
        <v>#N/A</v>
      </c>
      <c r="O344" s="33"/>
      <c r="P344" s="47" t="b">
        <f t="shared" si="30"/>
        <v>0</v>
      </c>
      <c r="Q344" s="47" t="b">
        <f t="shared" si="31"/>
        <v>0</v>
      </c>
    </row>
    <row r="345" spans="1:17" x14ac:dyDescent="0.25">
      <c r="A345" s="36">
        <f t="shared" si="32"/>
        <v>344</v>
      </c>
      <c r="B345" s="37" t="s">
        <v>257</v>
      </c>
      <c r="C345" s="7"/>
      <c r="D345" s="7"/>
      <c r="E345" s="8"/>
      <c r="F345" s="36" t="str">
        <f t="shared" si="28"/>
        <v/>
      </c>
      <c r="G345" s="36" t="str">
        <f t="shared" si="29"/>
        <v/>
      </c>
      <c r="H345" s="39" t="str">
        <f>IF(ISERROR(VLOOKUP(L345,'RefNo Measure List'!$B$2:$E$60,2,FALSE)),"",VLOOKUP(L345,'RefNo Measure List'!$B$2:$E$60,2,FALSE))</f>
        <v/>
      </c>
      <c r="I345" s="42" t="str">
        <f>IF(ISERROR(VLOOKUP(K345,'RefNo Measure List'!$A$2:$E$60,5,FALSE)),"",VLOOKUP(K345,'RefNo Measure List'!$A$2:$E$60,5,FALSE))</f>
        <v/>
      </c>
      <c r="J345" s="15"/>
      <c r="K345" s="15"/>
      <c r="L345" s="44" t="str">
        <f>IF(ISERROR(VLOOKUP(K345,'RefNo Measure List'!$A$1:$E$60,2,FALSE)),"",VLOOKUP(K345,'RefNo Measure List'!$A$1:$C$60,2,FALSE))</f>
        <v/>
      </c>
      <c r="M345" s="26"/>
      <c r="N345" s="45" t="e">
        <f>IF((B345)="State Income Qualified",M345*(VLOOKUP(L345,'RefNo Measure List'!$B$2:$J$60,9,FALSE)),"")</f>
        <v>#N/A</v>
      </c>
      <c r="O345" s="33"/>
      <c r="P345" s="47" t="b">
        <f t="shared" si="30"/>
        <v>0</v>
      </c>
      <c r="Q345" s="47" t="b">
        <f t="shared" si="31"/>
        <v>0</v>
      </c>
    </row>
    <row r="346" spans="1:17" x14ac:dyDescent="0.25">
      <c r="A346" s="36">
        <f t="shared" si="32"/>
        <v>345</v>
      </c>
      <c r="B346" s="37" t="s">
        <v>257</v>
      </c>
      <c r="C346" s="7"/>
      <c r="D346" s="7"/>
      <c r="E346" s="8"/>
      <c r="F346" s="36" t="str">
        <f t="shared" si="28"/>
        <v/>
      </c>
      <c r="G346" s="36" t="str">
        <f t="shared" si="29"/>
        <v/>
      </c>
      <c r="H346" s="39" t="str">
        <f>IF(ISERROR(VLOOKUP(L346,'RefNo Measure List'!$B$2:$E$60,2,FALSE)),"",VLOOKUP(L346,'RefNo Measure List'!$B$2:$E$60,2,FALSE))</f>
        <v/>
      </c>
      <c r="I346" s="42" t="str">
        <f>IF(ISERROR(VLOOKUP(K346,'RefNo Measure List'!$A$2:$E$60,5,FALSE)),"",VLOOKUP(K346,'RefNo Measure List'!$A$2:$E$60,5,FALSE))</f>
        <v/>
      </c>
      <c r="J346" s="15"/>
      <c r="K346" s="15"/>
      <c r="L346" s="44" t="str">
        <f>IF(ISERROR(VLOOKUP(K346,'RefNo Measure List'!$A$1:$E$60,2,FALSE)),"",VLOOKUP(K346,'RefNo Measure List'!$A$1:$C$60,2,FALSE))</f>
        <v/>
      </c>
      <c r="M346" s="26"/>
      <c r="N346" s="45" t="e">
        <f>IF((B346)="State Income Qualified",M346*(VLOOKUP(L346,'RefNo Measure List'!$B$2:$J$60,9,FALSE)),"")</f>
        <v>#N/A</v>
      </c>
      <c r="O346" s="33"/>
      <c r="P346" s="47" t="b">
        <f t="shared" si="30"/>
        <v>0</v>
      </c>
      <c r="Q346" s="47" t="b">
        <f t="shared" si="31"/>
        <v>0</v>
      </c>
    </row>
    <row r="347" spans="1:17" x14ac:dyDescent="0.25">
      <c r="A347" s="36">
        <f t="shared" si="32"/>
        <v>346</v>
      </c>
      <c r="B347" s="37" t="s">
        <v>257</v>
      </c>
      <c r="C347" s="7"/>
      <c r="D347" s="7"/>
      <c r="E347" s="8"/>
      <c r="F347" s="36" t="str">
        <f t="shared" si="28"/>
        <v/>
      </c>
      <c r="G347" s="36" t="str">
        <f t="shared" si="29"/>
        <v/>
      </c>
      <c r="H347" s="39" t="str">
        <f>IF(ISERROR(VLOOKUP(L347,'RefNo Measure List'!$B$2:$E$60,2,FALSE)),"",VLOOKUP(L347,'RefNo Measure List'!$B$2:$E$60,2,FALSE))</f>
        <v/>
      </c>
      <c r="I347" s="42" t="str">
        <f>IF(ISERROR(VLOOKUP(K347,'RefNo Measure List'!$A$2:$E$60,5,FALSE)),"",VLOOKUP(K347,'RefNo Measure List'!$A$2:$E$60,5,FALSE))</f>
        <v/>
      </c>
      <c r="J347" s="15"/>
      <c r="K347" s="15"/>
      <c r="L347" s="44" t="str">
        <f>IF(ISERROR(VLOOKUP(K347,'RefNo Measure List'!$A$1:$E$60,2,FALSE)),"",VLOOKUP(K347,'RefNo Measure List'!$A$1:$C$60,2,FALSE))</f>
        <v/>
      </c>
      <c r="M347" s="26"/>
      <c r="N347" s="45" t="e">
        <f>IF((B347)="State Income Qualified",M347*(VLOOKUP(L347,'RefNo Measure List'!$B$2:$J$60,9,FALSE)),"")</f>
        <v>#N/A</v>
      </c>
      <c r="O347" s="33"/>
      <c r="P347" s="47" t="b">
        <f t="shared" si="30"/>
        <v>0</v>
      </c>
      <c r="Q347" s="47" t="b">
        <f t="shared" si="31"/>
        <v>0</v>
      </c>
    </row>
    <row r="348" spans="1:17" x14ac:dyDescent="0.25">
      <c r="A348" s="36">
        <f t="shared" si="32"/>
        <v>347</v>
      </c>
      <c r="B348" s="37" t="s">
        <v>257</v>
      </c>
      <c r="C348" s="7"/>
      <c r="D348" s="7"/>
      <c r="E348" s="8"/>
      <c r="F348" s="36" t="str">
        <f t="shared" si="28"/>
        <v/>
      </c>
      <c r="G348" s="36" t="str">
        <f t="shared" si="29"/>
        <v/>
      </c>
      <c r="H348" s="39" t="str">
        <f>IF(ISERROR(VLOOKUP(L348,'RefNo Measure List'!$B$2:$E$60,2,FALSE)),"",VLOOKUP(L348,'RefNo Measure List'!$B$2:$E$60,2,FALSE))</f>
        <v/>
      </c>
      <c r="I348" s="42" t="str">
        <f>IF(ISERROR(VLOOKUP(K348,'RefNo Measure List'!$A$2:$E$60,5,FALSE)),"",VLOOKUP(K348,'RefNo Measure List'!$A$2:$E$60,5,FALSE))</f>
        <v/>
      </c>
      <c r="J348" s="15"/>
      <c r="K348" s="15"/>
      <c r="L348" s="44" t="str">
        <f>IF(ISERROR(VLOOKUP(K348,'RefNo Measure List'!$A$1:$E$60,2,FALSE)),"",VLOOKUP(K348,'RefNo Measure List'!$A$1:$C$60,2,FALSE))</f>
        <v/>
      </c>
      <c r="M348" s="26"/>
      <c r="N348" s="45" t="e">
        <f>IF((B348)="State Income Qualified",M348*(VLOOKUP(L348,'RefNo Measure List'!$B$2:$J$60,9,FALSE)),"")</f>
        <v>#N/A</v>
      </c>
      <c r="O348" s="33"/>
      <c r="P348" s="47" t="b">
        <f t="shared" si="30"/>
        <v>0</v>
      </c>
      <c r="Q348" s="47" t="b">
        <f t="shared" si="31"/>
        <v>0</v>
      </c>
    </row>
    <row r="349" spans="1:17" x14ac:dyDescent="0.25">
      <c r="A349" s="36">
        <f t="shared" si="32"/>
        <v>348</v>
      </c>
      <c r="B349" s="37" t="s">
        <v>257</v>
      </c>
      <c r="C349" s="7"/>
      <c r="D349" s="7"/>
      <c r="E349" s="8"/>
      <c r="F349" s="36" t="str">
        <f t="shared" si="28"/>
        <v/>
      </c>
      <c r="G349" s="36" t="str">
        <f t="shared" si="29"/>
        <v/>
      </c>
      <c r="H349" s="39" t="str">
        <f>IF(ISERROR(VLOOKUP(L349,'RefNo Measure List'!$B$2:$E$60,2,FALSE)),"",VLOOKUP(L349,'RefNo Measure List'!$B$2:$E$60,2,FALSE))</f>
        <v/>
      </c>
      <c r="I349" s="42" t="str">
        <f>IF(ISERROR(VLOOKUP(K349,'RefNo Measure List'!$A$2:$E$60,5,FALSE)),"",VLOOKUP(K349,'RefNo Measure List'!$A$2:$E$60,5,FALSE))</f>
        <v/>
      </c>
      <c r="J349" s="15"/>
      <c r="K349" s="15"/>
      <c r="L349" s="44" t="str">
        <f>IF(ISERROR(VLOOKUP(K349,'RefNo Measure List'!$A$1:$E$60,2,FALSE)),"",VLOOKUP(K349,'RefNo Measure List'!$A$1:$C$60,2,FALSE))</f>
        <v/>
      </c>
      <c r="M349" s="26"/>
      <c r="N349" s="45" t="e">
        <f>IF((B349)="State Income Qualified",M349*(VLOOKUP(L349,'RefNo Measure List'!$B$2:$J$60,9,FALSE)),"")</f>
        <v>#N/A</v>
      </c>
      <c r="O349" s="33"/>
      <c r="P349" s="47" t="b">
        <f t="shared" si="30"/>
        <v>0</v>
      </c>
      <c r="Q349" s="47" t="b">
        <f t="shared" si="31"/>
        <v>0</v>
      </c>
    </row>
    <row r="350" spans="1:17" x14ac:dyDescent="0.25">
      <c r="A350" s="36">
        <f t="shared" si="32"/>
        <v>349</v>
      </c>
      <c r="B350" s="37" t="s">
        <v>257</v>
      </c>
      <c r="C350" s="7"/>
      <c r="D350" s="7"/>
      <c r="E350" s="8"/>
      <c r="F350" s="36" t="str">
        <f t="shared" si="28"/>
        <v/>
      </c>
      <c r="G350" s="36" t="str">
        <f t="shared" si="29"/>
        <v/>
      </c>
      <c r="H350" s="39" t="str">
        <f>IF(ISERROR(VLOOKUP(L350,'RefNo Measure List'!$B$2:$E$60,2,FALSE)),"",VLOOKUP(L350,'RefNo Measure List'!$B$2:$E$60,2,FALSE))</f>
        <v/>
      </c>
      <c r="I350" s="42" t="str">
        <f>IF(ISERROR(VLOOKUP(K350,'RefNo Measure List'!$A$2:$E$60,5,FALSE)),"",VLOOKUP(K350,'RefNo Measure List'!$A$2:$E$60,5,FALSE))</f>
        <v/>
      </c>
      <c r="J350" s="15"/>
      <c r="K350" s="15"/>
      <c r="L350" s="44" t="str">
        <f>IF(ISERROR(VLOOKUP(K350,'RefNo Measure List'!$A$1:$E$60,2,FALSE)),"",VLOOKUP(K350,'RefNo Measure List'!$A$1:$C$60,2,FALSE))</f>
        <v/>
      </c>
      <c r="M350" s="26"/>
      <c r="N350" s="45" t="e">
        <f>IF((B350)="State Income Qualified",M350*(VLOOKUP(L350,'RefNo Measure List'!$B$2:$J$60,9,FALSE)),"")</f>
        <v>#N/A</v>
      </c>
      <c r="O350" s="33"/>
      <c r="P350" s="47" t="b">
        <f t="shared" si="30"/>
        <v>0</v>
      </c>
      <c r="Q350" s="47" t="b">
        <f t="shared" si="31"/>
        <v>0</v>
      </c>
    </row>
    <row r="351" spans="1:17" x14ac:dyDescent="0.25">
      <c r="A351" s="36">
        <f t="shared" si="32"/>
        <v>350</v>
      </c>
      <c r="B351" s="37" t="s">
        <v>257</v>
      </c>
      <c r="C351" s="7"/>
      <c r="D351" s="7"/>
      <c r="E351" s="8"/>
      <c r="F351" s="36" t="str">
        <f t="shared" si="28"/>
        <v/>
      </c>
      <c r="G351" s="36" t="str">
        <f t="shared" si="29"/>
        <v/>
      </c>
      <c r="H351" s="39" t="str">
        <f>IF(ISERROR(VLOOKUP(L351,'RefNo Measure List'!$B$2:$E$60,2,FALSE)),"",VLOOKUP(L351,'RefNo Measure List'!$B$2:$E$60,2,FALSE))</f>
        <v/>
      </c>
      <c r="I351" s="42" t="str">
        <f>IF(ISERROR(VLOOKUP(K351,'RefNo Measure List'!$A$2:$E$60,5,FALSE)),"",VLOOKUP(K351,'RefNo Measure List'!$A$2:$E$60,5,FALSE))</f>
        <v/>
      </c>
      <c r="J351" s="15"/>
      <c r="K351" s="15"/>
      <c r="L351" s="44" t="str">
        <f>IF(ISERROR(VLOOKUP(K351,'RefNo Measure List'!$A$1:$E$60,2,FALSE)),"",VLOOKUP(K351,'RefNo Measure List'!$A$1:$C$60,2,FALSE))</f>
        <v/>
      </c>
      <c r="M351" s="26"/>
      <c r="N351" s="45" t="e">
        <f>IF((B351)="State Income Qualified",M351*(VLOOKUP(L351,'RefNo Measure List'!$B$2:$J$60,9,FALSE)),"")</f>
        <v>#N/A</v>
      </c>
      <c r="O351" s="33"/>
      <c r="P351" s="47" t="b">
        <f t="shared" si="30"/>
        <v>0</v>
      </c>
      <c r="Q351" s="47" t="b">
        <f t="shared" si="31"/>
        <v>0</v>
      </c>
    </row>
    <row r="352" spans="1:17" x14ac:dyDescent="0.25">
      <c r="A352" s="36">
        <f t="shared" si="32"/>
        <v>351</v>
      </c>
      <c r="B352" s="37" t="s">
        <v>257</v>
      </c>
      <c r="C352" s="7"/>
      <c r="D352" s="7"/>
      <c r="E352" s="8"/>
      <c r="F352" s="36" t="str">
        <f t="shared" si="28"/>
        <v/>
      </c>
      <c r="G352" s="36" t="str">
        <f t="shared" si="29"/>
        <v/>
      </c>
      <c r="H352" s="39" t="str">
        <f>IF(ISERROR(VLOOKUP(L352,'RefNo Measure List'!$B$2:$E$60,2,FALSE)),"",VLOOKUP(L352,'RefNo Measure List'!$B$2:$E$60,2,FALSE))</f>
        <v/>
      </c>
      <c r="I352" s="42" t="str">
        <f>IF(ISERROR(VLOOKUP(K352,'RefNo Measure List'!$A$2:$E$60,5,FALSE)),"",VLOOKUP(K352,'RefNo Measure List'!$A$2:$E$60,5,FALSE))</f>
        <v/>
      </c>
      <c r="J352" s="15"/>
      <c r="K352" s="15"/>
      <c r="L352" s="44" t="str">
        <f>IF(ISERROR(VLOOKUP(K352,'RefNo Measure List'!$A$1:$E$60,2,FALSE)),"",VLOOKUP(K352,'RefNo Measure List'!$A$1:$C$60,2,FALSE))</f>
        <v/>
      </c>
      <c r="M352" s="26"/>
      <c r="N352" s="45" t="e">
        <f>IF((B352)="State Income Qualified",M352*(VLOOKUP(L352,'RefNo Measure List'!$B$2:$J$60,9,FALSE)),"")</f>
        <v>#N/A</v>
      </c>
      <c r="O352" s="33"/>
      <c r="P352" s="47" t="b">
        <f t="shared" si="30"/>
        <v>0</v>
      </c>
      <c r="Q352" s="47" t="b">
        <f t="shared" si="31"/>
        <v>0</v>
      </c>
    </row>
    <row r="353" spans="1:17" x14ac:dyDescent="0.25">
      <c r="A353" s="36">
        <f t="shared" si="32"/>
        <v>352</v>
      </c>
      <c r="B353" s="37" t="s">
        <v>257</v>
      </c>
      <c r="C353" s="7"/>
      <c r="D353" s="7"/>
      <c r="E353" s="8"/>
      <c r="F353" s="36" t="str">
        <f t="shared" si="28"/>
        <v/>
      </c>
      <c r="G353" s="36" t="str">
        <f t="shared" si="29"/>
        <v/>
      </c>
      <c r="H353" s="39" t="str">
        <f>IF(ISERROR(VLOOKUP(L353,'RefNo Measure List'!$B$2:$E$60,2,FALSE)),"",VLOOKUP(L353,'RefNo Measure List'!$B$2:$E$60,2,FALSE))</f>
        <v/>
      </c>
      <c r="I353" s="42" t="str">
        <f>IF(ISERROR(VLOOKUP(K353,'RefNo Measure List'!$A$2:$E$60,5,FALSE)),"",VLOOKUP(K353,'RefNo Measure List'!$A$2:$E$60,5,FALSE))</f>
        <v/>
      </c>
      <c r="J353" s="15"/>
      <c r="K353" s="15"/>
      <c r="L353" s="44" t="str">
        <f>IF(ISERROR(VLOOKUP(K353,'RefNo Measure List'!$A$1:$E$60,2,FALSE)),"",VLOOKUP(K353,'RefNo Measure List'!$A$1:$C$60,2,FALSE))</f>
        <v/>
      </c>
      <c r="M353" s="26"/>
      <c r="N353" s="45" t="e">
        <f>IF((B353)="State Income Qualified",M353*(VLOOKUP(L353,'RefNo Measure List'!$B$2:$J$60,9,FALSE)),"")</f>
        <v>#N/A</v>
      </c>
      <c r="O353" s="33"/>
      <c r="P353" s="47" t="b">
        <f t="shared" si="30"/>
        <v>0</v>
      </c>
      <c r="Q353" s="47" t="b">
        <f t="shared" si="31"/>
        <v>0</v>
      </c>
    </row>
    <row r="354" spans="1:17" x14ac:dyDescent="0.25">
      <c r="A354" s="36">
        <f t="shared" si="32"/>
        <v>353</v>
      </c>
      <c r="B354" s="37" t="s">
        <v>257</v>
      </c>
      <c r="C354" s="7"/>
      <c r="D354" s="7"/>
      <c r="E354" s="8"/>
      <c r="F354" s="36" t="str">
        <f t="shared" si="28"/>
        <v/>
      </c>
      <c r="G354" s="36" t="str">
        <f t="shared" si="29"/>
        <v/>
      </c>
      <c r="H354" s="39" t="str">
        <f>IF(ISERROR(VLOOKUP(L354,'RefNo Measure List'!$B$2:$E$60,2,FALSE)),"",VLOOKUP(L354,'RefNo Measure List'!$B$2:$E$60,2,FALSE))</f>
        <v/>
      </c>
      <c r="I354" s="42" t="str">
        <f>IF(ISERROR(VLOOKUP(K354,'RefNo Measure List'!$A$2:$E$60,5,FALSE)),"",VLOOKUP(K354,'RefNo Measure List'!$A$2:$E$60,5,FALSE))</f>
        <v/>
      </c>
      <c r="J354" s="15"/>
      <c r="K354" s="15"/>
      <c r="L354" s="44" t="str">
        <f>IF(ISERROR(VLOOKUP(K354,'RefNo Measure List'!$A$1:$E$60,2,FALSE)),"",VLOOKUP(K354,'RefNo Measure List'!$A$1:$C$60,2,FALSE))</f>
        <v/>
      </c>
      <c r="M354" s="26"/>
      <c r="N354" s="45" t="e">
        <f>IF((B354)="State Income Qualified",M354*(VLOOKUP(L354,'RefNo Measure List'!$B$2:$J$60,9,FALSE)),"")</f>
        <v>#N/A</v>
      </c>
      <c r="O354" s="33"/>
      <c r="P354" s="47" t="b">
        <f t="shared" si="30"/>
        <v>0</v>
      </c>
      <c r="Q354" s="47" t="b">
        <f t="shared" si="31"/>
        <v>0</v>
      </c>
    </row>
    <row r="355" spans="1:17" x14ac:dyDescent="0.25">
      <c r="A355" s="36">
        <f t="shared" si="32"/>
        <v>354</v>
      </c>
      <c r="B355" s="37" t="s">
        <v>257</v>
      </c>
      <c r="C355" s="7"/>
      <c r="D355" s="7"/>
      <c r="E355" s="8"/>
      <c r="F355" s="36" t="str">
        <f t="shared" si="28"/>
        <v/>
      </c>
      <c r="G355" s="36" t="str">
        <f t="shared" si="29"/>
        <v/>
      </c>
      <c r="H355" s="39" t="str">
        <f>IF(ISERROR(VLOOKUP(L355,'RefNo Measure List'!$B$2:$E$60,2,FALSE)),"",VLOOKUP(L355,'RefNo Measure List'!$B$2:$E$60,2,FALSE))</f>
        <v/>
      </c>
      <c r="I355" s="42" t="str">
        <f>IF(ISERROR(VLOOKUP(K355,'RefNo Measure List'!$A$2:$E$60,5,FALSE)),"",VLOOKUP(K355,'RefNo Measure List'!$A$2:$E$60,5,FALSE))</f>
        <v/>
      </c>
      <c r="J355" s="15"/>
      <c r="K355" s="15"/>
      <c r="L355" s="44" t="str">
        <f>IF(ISERROR(VLOOKUP(K355,'RefNo Measure List'!$A$1:$E$60,2,FALSE)),"",VLOOKUP(K355,'RefNo Measure List'!$A$1:$C$60,2,FALSE))</f>
        <v/>
      </c>
      <c r="M355" s="26"/>
      <c r="N355" s="45" t="e">
        <f>IF((B355)="State Income Qualified",M355*(VLOOKUP(L355,'RefNo Measure List'!$B$2:$J$60,9,FALSE)),"")</f>
        <v>#N/A</v>
      </c>
      <c r="O355" s="33"/>
      <c r="P355" s="47" t="b">
        <f t="shared" si="30"/>
        <v>0</v>
      </c>
      <c r="Q355" s="47" t="b">
        <f t="shared" si="31"/>
        <v>0</v>
      </c>
    </row>
    <row r="356" spans="1:17" x14ac:dyDescent="0.25">
      <c r="A356" s="36">
        <f t="shared" si="32"/>
        <v>355</v>
      </c>
      <c r="B356" s="37" t="s">
        <v>257</v>
      </c>
      <c r="C356" s="7"/>
      <c r="D356" s="7"/>
      <c r="E356" s="8"/>
      <c r="F356" s="36" t="str">
        <f t="shared" si="28"/>
        <v/>
      </c>
      <c r="G356" s="36" t="str">
        <f t="shared" si="29"/>
        <v/>
      </c>
      <c r="H356" s="39" t="str">
        <f>IF(ISERROR(VLOOKUP(L356,'RefNo Measure List'!$B$2:$E$60,2,FALSE)),"",VLOOKUP(L356,'RefNo Measure List'!$B$2:$E$60,2,FALSE))</f>
        <v/>
      </c>
      <c r="I356" s="42" t="str">
        <f>IF(ISERROR(VLOOKUP(K356,'RefNo Measure List'!$A$2:$E$60,5,FALSE)),"",VLOOKUP(K356,'RefNo Measure List'!$A$2:$E$60,5,FALSE))</f>
        <v/>
      </c>
      <c r="J356" s="15"/>
      <c r="K356" s="15"/>
      <c r="L356" s="44" t="str">
        <f>IF(ISERROR(VLOOKUP(K356,'RefNo Measure List'!$A$1:$E$60,2,FALSE)),"",VLOOKUP(K356,'RefNo Measure List'!$A$1:$C$60,2,FALSE))</f>
        <v/>
      </c>
      <c r="M356" s="26"/>
      <c r="N356" s="45" t="e">
        <f>IF((B356)="State Income Qualified",M356*(VLOOKUP(L356,'RefNo Measure List'!$B$2:$J$60,9,FALSE)),"")</f>
        <v>#N/A</v>
      </c>
      <c r="O356" s="33"/>
      <c r="P356" s="47" t="b">
        <f t="shared" si="30"/>
        <v>0</v>
      </c>
      <c r="Q356" s="47" t="b">
        <f t="shared" si="31"/>
        <v>0</v>
      </c>
    </row>
    <row r="357" spans="1:17" x14ac:dyDescent="0.25">
      <c r="A357" s="36">
        <f t="shared" si="32"/>
        <v>356</v>
      </c>
      <c r="B357" s="37" t="s">
        <v>257</v>
      </c>
      <c r="C357" s="7"/>
      <c r="D357" s="7"/>
      <c r="E357" s="8"/>
      <c r="F357" s="36" t="str">
        <f t="shared" si="28"/>
        <v/>
      </c>
      <c r="G357" s="36" t="str">
        <f t="shared" si="29"/>
        <v/>
      </c>
      <c r="H357" s="39" t="str">
        <f>IF(ISERROR(VLOOKUP(L357,'RefNo Measure List'!$B$2:$E$60,2,FALSE)),"",VLOOKUP(L357,'RefNo Measure List'!$B$2:$E$60,2,FALSE))</f>
        <v/>
      </c>
      <c r="I357" s="42" t="str">
        <f>IF(ISERROR(VLOOKUP(K357,'RefNo Measure List'!$A$2:$E$60,5,FALSE)),"",VLOOKUP(K357,'RefNo Measure List'!$A$2:$E$60,5,FALSE))</f>
        <v/>
      </c>
      <c r="J357" s="15"/>
      <c r="K357" s="15"/>
      <c r="L357" s="44" t="str">
        <f>IF(ISERROR(VLOOKUP(K357,'RefNo Measure List'!$A$1:$E$60,2,FALSE)),"",VLOOKUP(K357,'RefNo Measure List'!$A$1:$C$60,2,FALSE))</f>
        <v/>
      </c>
      <c r="M357" s="26"/>
      <c r="N357" s="45" t="e">
        <f>IF((B357)="State Income Qualified",M357*(VLOOKUP(L357,'RefNo Measure List'!$B$2:$J$60,9,FALSE)),"")</f>
        <v>#N/A</v>
      </c>
      <c r="O357" s="33"/>
      <c r="P357" s="47" t="b">
        <f t="shared" si="30"/>
        <v>0</v>
      </c>
      <c r="Q357" s="47" t="b">
        <f t="shared" si="31"/>
        <v>0</v>
      </c>
    </row>
    <row r="358" spans="1:17" x14ac:dyDescent="0.25">
      <c r="A358" s="36">
        <f t="shared" si="32"/>
        <v>357</v>
      </c>
      <c r="B358" s="37" t="s">
        <v>257</v>
      </c>
      <c r="C358" s="7"/>
      <c r="D358" s="7"/>
      <c r="E358" s="8"/>
      <c r="F358" s="36" t="str">
        <f t="shared" si="28"/>
        <v/>
      </c>
      <c r="G358" s="36" t="str">
        <f t="shared" si="29"/>
        <v/>
      </c>
      <c r="H358" s="39" t="str">
        <f>IF(ISERROR(VLOOKUP(L358,'RefNo Measure List'!$B$2:$E$60,2,FALSE)),"",VLOOKUP(L358,'RefNo Measure List'!$B$2:$E$60,2,FALSE))</f>
        <v/>
      </c>
      <c r="I358" s="42" t="str">
        <f>IF(ISERROR(VLOOKUP(K358,'RefNo Measure List'!$A$2:$E$60,5,FALSE)),"",VLOOKUP(K358,'RefNo Measure List'!$A$2:$E$60,5,FALSE))</f>
        <v/>
      </c>
      <c r="J358" s="15"/>
      <c r="K358" s="15"/>
      <c r="L358" s="44" t="str">
        <f>IF(ISERROR(VLOOKUP(K358,'RefNo Measure List'!$A$1:$E$60,2,FALSE)),"",VLOOKUP(K358,'RefNo Measure List'!$A$1:$C$60,2,FALSE))</f>
        <v/>
      </c>
      <c r="M358" s="26"/>
      <c r="N358" s="45" t="e">
        <f>IF((B358)="State Income Qualified",M358*(VLOOKUP(L358,'RefNo Measure List'!$B$2:$J$60,9,FALSE)),"")</f>
        <v>#N/A</v>
      </c>
      <c r="O358" s="33"/>
      <c r="P358" s="47" t="b">
        <f t="shared" si="30"/>
        <v>0</v>
      </c>
      <c r="Q358" s="47" t="b">
        <f t="shared" si="31"/>
        <v>0</v>
      </c>
    </row>
    <row r="359" spans="1:17" x14ac:dyDescent="0.25">
      <c r="A359" s="36">
        <f t="shared" si="32"/>
        <v>358</v>
      </c>
      <c r="B359" s="37" t="s">
        <v>257</v>
      </c>
      <c r="C359" s="7"/>
      <c r="D359" s="7"/>
      <c r="E359" s="8"/>
      <c r="F359" s="36" t="str">
        <f t="shared" si="28"/>
        <v/>
      </c>
      <c r="G359" s="36" t="str">
        <f t="shared" si="29"/>
        <v/>
      </c>
      <c r="H359" s="39" t="str">
        <f>IF(ISERROR(VLOOKUP(L359,'RefNo Measure List'!$B$2:$E$60,2,FALSE)),"",VLOOKUP(L359,'RefNo Measure List'!$B$2:$E$60,2,FALSE))</f>
        <v/>
      </c>
      <c r="I359" s="42" t="str">
        <f>IF(ISERROR(VLOOKUP(K359,'RefNo Measure List'!$A$2:$E$60,5,FALSE)),"",VLOOKUP(K359,'RefNo Measure List'!$A$2:$E$60,5,FALSE))</f>
        <v/>
      </c>
      <c r="J359" s="15"/>
      <c r="K359" s="15"/>
      <c r="L359" s="44" t="str">
        <f>IF(ISERROR(VLOOKUP(K359,'RefNo Measure List'!$A$1:$E$60,2,FALSE)),"",VLOOKUP(K359,'RefNo Measure List'!$A$1:$C$60,2,FALSE))</f>
        <v/>
      </c>
      <c r="M359" s="26"/>
      <c r="N359" s="45" t="e">
        <f>IF((B359)="State Income Qualified",M359*(VLOOKUP(L359,'RefNo Measure List'!$B$2:$J$60,9,FALSE)),"")</f>
        <v>#N/A</v>
      </c>
      <c r="O359" s="33"/>
      <c r="P359" s="47" t="b">
        <f t="shared" si="30"/>
        <v>0</v>
      </c>
      <c r="Q359" s="47" t="b">
        <f t="shared" si="31"/>
        <v>0</v>
      </c>
    </row>
    <row r="360" spans="1:17" x14ac:dyDescent="0.25">
      <c r="A360" s="36">
        <f t="shared" si="32"/>
        <v>359</v>
      </c>
      <c r="B360" s="37" t="s">
        <v>257</v>
      </c>
      <c r="C360" s="7"/>
      <c r="D360" s="7"/>
      <c r="E360" s="8"/>
      <c r="F360" s="36" t="str">
        <f t="shared" si="28"/>
        <v/>
      </c>
      <c r="G360" s="36" t="str">
        <f t="shared" si="29"/>
        <v/>
      </c>
      <c r="H360" s="39" t="str">
        <f>IF(ISERROR(VLOOKUP(L360,'RefNo Measure List'!$B$2:$E$60,2,FALSE)),"",VLOOKUP(L360,'RefNo Measure List'!$B$2:$E$60,2,FALSE))</f>
        <v/>
      </c>
      <c r="I360" s="42" t="str">
        <f>IF(ISERROR(VLOOKUP(K360,'RefNo Measure List'!$A$2:$E$60,5,FALSE)),"",VLOOKUP(K360,'RefNo Measure List'!$A$2:$E$60,5,FALSE))</f>
        <v/>
      </c>
      <c r="J360" s="15"/>
      <c r="K360" s="15"/>
      <c r="L360" s="44" t="str">
        <f>IF(ISERROR(VLOOKUP(K360,'RefNo Measure List'!$A$1:$E$60,2,FALSE)),"",VLOOKUP(K360,'RefNo Measure List'!$A$1:$C$60,2,FALSE))</f>
        <v/>
      </c>
      <c r="M360" s="26"/>
      <c r="N360" s="45" t="e">
        <f>IF((B360)="State Income Qualified",M360*(VLOOKUP(L360,'RefNo Measure List'!$B$2:$J$60,9,FALSE)),"")</f>
        <v>#N/A</v>
      </c>
      <c r="O360" s="33"/>
      <c r="P360" s="47" t="b">
        <f t="shared" si="30"/>
        <v>0</v>
      </c>
      <c r="Q360" s="47" t="b">
        <f t="shared" si="31"/>
        <v>0</v>
      </c>
    </row>
    <row r="361" spans="1:17" x14ac:dyDescent="0.25">
      <c r="A361" s="36">
        <f t="shared" si="32"/>
        <v>360</v>
      </c>
      <c r="B361" s="37" t="s">
        <v>257</v>
      </c>
      <c r="C361" s="7"/>
      <c r="D361" s="7"/>
      <c r="E361" s="8"/>
      <c r="F361" s="36" t="str">
        <f t="shared" si="28"/>
        <v/>
      </c>
      <c r="G361" s="36" t="str">
        <f t="shared" si="29"/>
        <v/>
      </c>
      <c r="H361" s="39" t="str">
        <f>IF(ISERROR(VLOOKUP(L361,'RefNo Measure List'!$B$2:$E$60,2,FALSE)),"",VLOOKUP(L361,'RefNo Measure List'!$B$2:$E$60,2,FALSE))</f>
        <v/>
      </c>
      <c r="I361" s="42" t="str">
        <f>IF(ISERROR(VLOOKUP(K361,'RefNo Measure List'!$A$2:$E$60,5,FALSE)),"",VLOOKUP(K361,'RefNo Measure List'!$A$2:$E$60,5,FALSE))</f>
        <v/>
      </c>
      <c r="J361" s="15"/>
      <c r="K361" s="15"/>
      <c r="L361" s="44" t="str">
        <f>IF(ISERROR(VLOOKUP(K361,'RefNo Measure List'!$A$1:$E$60,2,FALSE)),"",VLOOKUP(K361,'RefNo Measure List'!$A$1:$C$60,2,FALSE))</f>
        <v/>
      </c>
      <c r="M361" s="26"/>
      <c r="N361" s="45" t="e">
        <f>IF((B361)="State Income Qualified",M361*(VLOOKUP(L361,'RefNo Measure List'!$B$2:$J$60,9,FALSE)),"")</f>
        <v>#N/A</v>
      </c>
      <c r="O361" s="33"/>
      <c r="P361" s="47" t="b">
        <f t="shared" si="30"/>
        <v>0</v>
      </c>
      <c r="Q361" s="47" t="b">
        <f t="shared" si="31"/>
        <v>0</v>
      </c>
    </row>
    <row r="362" spans="1:17" x14ac:dyDescent="0.25">
      <c r="A362" s="36">
        <f t="shared" si="32"/>
        <v>361</v>
      </c>
      <c r="B362" s="37" t="s">
        <v>257</v>
      </c>
      <c r="C362" s="7"/>
      <c r="D362" s="7"/>
      <c r="E362" s="8"/>
      <c r="F362" s="36" t="str">
        <f t="shared" si="28"/>
        <v/>
      </c>
      <c r="G362" s="36" t="str">
        <f t="shared" si="29"/>
        <v/>
      </c>
      <c r="H362" s="39" t="str">
        <f>IF(ISERROR(VLOOKUP(L362,'RefNo Measure List'!$B$2:$E$60,2,FALSE)),"",VLOOKUP(L362,'RefNo Measure List'!$B$2:$E$60,2,FALSE))</f>
        <v/>
      </c>
      <c r="I362" s="42" t="str">
        <f>IF(ISERROR(VLOOKUP(K362,'RefNo Measure List'!$A$2:$E$60,5,FALSE)),"",VLOOKUP(K362,'RefNo Measure List'!$A$2:$E$60,5,FALSE))</f>
        <v/>
      </c>
      <c r="J362" s="15"/>
      <c r="K362" s="15"/>
      <c r="L362" s="44" t="str">
        <f>IF(ISERROR(VLOOKUP(K362,'RefNo Measure List'!$A$1:$E$60,2,FALSE)),"",VLOOKUP(K362,'RefNo Measure List'!$A$1:$C$60,2,FALSE))</f>
        <v/>
      </c>
      <c r="M362" s="26"/>
      <c r="N362" s="45" t="e">
        <f>IF((B362)="State Income Qualified",M362*(VLOOKUP(L362,'RefNo Measure List'!$B$2:$J$60,9,FALSE)),"")</f>
        <v>#N/A</v>
      </c>
      <c r="O362" s="33"/>
      <c r="P362" s="47" t="b">
        <f t="shared" si="30"/>
        <v>0</v>
      </c>
      <c r="Q362" s="47" t="b">
        <f t="shared" si="31"/>
        <v>0</v>
      </c>
    </row>
    <row r="363" spans="1:17" x14ac:dyDescent="0.25">
      <c r="A363" s="36">
        <f t="shared" si="32"/>
        <v>362</v>
      </c>
      <c r="B363" s="37" t="s">
        <v>257</v>
      </c>
      <c r="C363" s="7"/>
      <c r="D363" s="7"/>
      <c r="E363" s="8"/>
      <c r="F363" s="36" t="str">
        <f t="shared" si="28"/>
        <v/>
      </c>
      <c r="G363" s="36" t="str">
        <f t="shared" si="29"/>
        <v/>
      </c>
      <c r="H363" s="39" t="str">
        <f>IF(ISERROR(VLOOKUP(L363,'RefNo Measure List'!$B$2:$E$60,2,FALSE)),"",VLOOKUP(L363,'RefNo Measure List'!$B$2:$E$60,2,FALSE))</f>
        <v/>
      </c>
      <c r="I363" s="42" t="str">
        <f>IF(ISERROR(VLOOKUP(K363,'RefNo Measure List'!$A$2:$E$60,5,FALSE)),"",VLOOKUP(K363,'RefNo Measure List'!$A$2:$E$60,5,FALSE))</f>
        <v/>
      </c>
      <c r="J363" s="15"/>
      <c r="K363" s="15"/>
      <c r="L363" s="44" t="str">
        <f>IF(ISERROR(VLOOKUP(K363,'RefNo Measure List'!$A$1:$E$60,2,FALSE)),"",VLOOKUP(K363,'RefNo Measure List'!$A$1:$C$60,2,FALSE))</f>
        <v/>
      </c>
      <c r="M363" s="26"/>
      <c r="N363" s="45" t="e">
        <f>IF((B363)="State Income Qualified",M363*(VLOOKUP(L363,'RefNo Measure List'!$B$2:$J$60,9,FALSE)),"")</f>
        <v>#N/A</v>
      </c>
      <c r="O363" s="33"/>
      <c r="P363" s="47" t="b">
        <f t="shared" si="30"/>
        <v>0</v>
      </c>
      <c r="Q363" s="47" t="b">
        <f t="shared" si="31"/>
        <v>0</v>
      </c>
    </row>
    <row r="364" spans="1:17" x14ac:dyDescent="0.25">
      <c r="A364" s="36">
        <f t="shared" si="32"/>
        <v>363</v>
      </c>
      <c r="B364" s="37" t="s">
        <v>257</v>
      </c>
      <c r="C364" s="7"/>
      <c r="D364" s="7"/>
      <c r="E364" s="8"/>
      <c r="F364" s="36" t="str">
        <f t="shared" si="28"/>
        <v/>
      </c>
      <c r="G364" s="36" t="str">
        <f t="shared" si="29"/>
        <v/>
      </c>
      <c r="H364" s="39" t="str">
        <f>IF(ISERROR(VLOOKUP(L364,'RefNo Measure List'!$B$2:$E$60,2,FALSE)),"",VLOOKUP(L364,'RefNo Measure List'!$B$2:$E$60,2,FALSE))</f>
        <v/>
      </c>
      <c r="I364" s="42" t="str">
        <f>IF(ISERROR(VLOOKUP(K364,'RefNo Measure List'!$A$2:$E$60,5,FALSE)),"",VLOOKUP(K364,'RefNo Measure List'!$A$2:$E$60,5,FALSE))</f>
        <v/>
      </c>
      <c r="J364" s="15"/>
      <c r="K364" s="15"/>
      <c r="L364" s="44" t="str">
        <f>IF(ISERROR(VLOOKUP(K364,'RefNo Measure List'!$A$1:$E$60,2,FALSE)),"",VLOOKUP(K364,'RefNo Measure List'!$A$1:$C$60,2,FALSE))</f>
        <v/>
      </c>
      <c r="M364" s="26"/>
      <c r="N364" s="45" t="e">
        <f>IF((B364)="State Income Qualified",M364*(VLOOKUP(L364,'RefNo Measure List'!$B$2:$J$60,9,FALSE)),"")</f>
        <v>#N/A</v>
      </c>
      <c r="O364" s="33"/>
      <c r="P364" s="47" t="b">
        <f t="shared" si="30"/>
        <v>0</v>
      </c>
      <c r="Q364" s="47" t="b">
        <f t="shared" si="31"/>
        <v>0</v>
      </c>
    </row>
    <row r="365" spans="1:17" x14ac:dyDescent="0.25">
      <c r="A365" s="36">
        <f t="shared" si="32"/>
        <v>364</v>
      </c>
      <c r="B365" s="37" t="s">
        <v>257</v>
      </c>
      <c r="C365" s="7"/>
      <c r="D365" s="7"/>
      <c r="E365" s="8"/>
      <c r="F365" s="36" t="str">
        <f t="shared" si="28"/>
        <v/>
      </c>
      <c r="G365" s="36" t="str">
        <f t="shared" si="29"/>
        <v/>
      </c>
      <c r="H365" s="39" t="str">
        <f>IF(ISERROR(VLOOKUP(L365,'RefNo Measure List'!$B$2:$E$60,2,FALSE)),"",VLOOKUP(L365,'RefNo Measure List'!$B$2:$E$60,2,FALSE))</f>
        <v/>
      </c>
      <c r="I365" s="42" t="str">
        <f>IF(ISERROR(VLOOKUP(K365,'RefNo Measure List'!$A$2:$E$60,5,FALSE)),"",VLOOKUP(K365,'RefNo Measure List'!$A$2:$E$60,5,FALSE))</f>
        <v/>
      </c>
      <c r="J365" s="15"/>
      <c r="K365" s="15"/>
      <c r="L365" s="44" t="str">
        <f>IF(ISERROR(VLOOKUP(K365,'RefNo Measure List'!$A$1:$E$60,2,FALSE)),"",VLOOKUP(K365,'RefNo Measure List'!$A$1:$C$60,2,FALSE))</f>
        <v/>
      </c>
      <c r="M365" s="26"/>
      <c r="N365" s="45" t="e">
        <f>IF((B365)="State Income Qualified",M365*(VLOOKUP(L365,'RefNo Measure List'!$B$2:$J$60,9,FALSE)),"")</f>
        <v>#N/A</v>
      </c>
      <c r="O365" s="33"/>
      <c r="P365" s="47" t="b">
        <f t="shared" si="30"/>
        <v>0</v>
      </c>
      <c r="Q365" s="47" t="b">
        <f t="shared" si="31"/>
        <v>0</v>
      </c>
    </row>
    <row r="366" spans="1:17" x14ac:dyDescent="0.25">
      <c r="A366" s="36">
        <f t="shared" si="32"/>
        <v>365</v>
      </c>
      <c r="B366" s="37" t="s">
        <v>257</v>
      </c>
      <c r="C366" s="7"/>
      <c r="D366" s="7"/>
      <c r="E366" s="8"/>
      <c r="F366" s="36" t="str">
        <f t="shared" ref="F366:F400" si="33">IF(E366=FALSE,"",IF(MONTH(E366)=10,"Q1",IF(MONTH(E366)=11,"Q1",IF(MONTH(E366)=12,"Q1",IF(MONTH(E366)=1,"Q2",IF(MONTH(E366)=2,"Q2",IF(MONTH(E366)=3,"Q2",IF(MONTH(E366)=4,"Q3",IF(MONTH(E366)=5,"Q3",IF(MONTH(E366)=6,"Q3",IF(MONTH(E366)=7,"Q4",IF(MONTH(E366)=8,"Q4",IF(MONTH(E366)=9,"Q4","error")))))))))))))</f>
        <v/>
      </c>
      <c r="G366" s="36" t="str">
        <f t="shared" ref="G366:G400" si="34">IF(YEAR(E366)&gt;1980,IF(MONTH(E366)&gt;9,YEAR(E366)+1,YEAR(E366)),"")</f>
        <v/>
      </c>
      <c r="H366" s="39" t="str">
        <f>IF(ISERROR(VLOOKUP(L366,'RefNo Measure List'!$B$2:$E$60,2,FALSE)),"",VLOOKUP(L366,'RefNo Measure List'!$B$2:$E$60,2,FALSE))</f>
        <v/>
      </c>
      <c r="I366" s="42" t="str">
        <f>IF(ISERROR(VLOOKUP(K366,'RefNo Measure List'!$A$2:$E$60,5,FALSE)),"",VLOOKUP(K366,'RefNo Measure List'!$A$2:$E$60,5,FALSE))</f>
        <v/>
      </c>
      <c r="J366" s="15"/>
      <c r="K366" s="15"/>
      <c r="L366" s="44" t="str">
        <f>IF(ISERROR(VLOOKUP(K366,'RefNo Measure List'!$A$1:$E$60,2,FALSE)),"",VLOOKUP(K366,'RefNo Measure List'!$A$1:$C$60,2,FALSE))</f>
        <v/>
      </c>
      <c r="M366" s="26"/>
      <c r="N366" s="45" t="e">
        <f>IF((B366)="State Income Qualified",M366*(VLOOKUP(L366,'RefNo Measure List'!$B$2:$J$60,9,FALSE)),"")</f>
        <v>#N/A</v>
      </c>
      <c r="O366" s="33"/>
      <c r="P366" s="47" t="b">
        <f t="shared" si="30"/>
        <v>0</v>
      </c>
      <c r="Q366" s="47" t="b">
        <f t="shared" si="31"/>
        <v>0</v>
      </c>
    </row>
    <row r="367" spans="1:17" x14ac:dyDescent="0.25">
      <c r="A367" s="36">
        <f t="shared" si="32"/>
        <v>366</v>
      </c>
      <c r="B367" s="37" t="s">
        <v>257</v>
      </c>
      <c r="C367" s="7"/>
      <c r="D367" s="7"/>
      <c r="E367" s="8"/>
      <c r="F367" s="36" t="str">
        <f t="shared" si="33"/>
        <v/>
      </c>
      <c r="G367" s="36" t="str">
        <f t="shared" si="34"/>
        <v/>
      </c>
      <c r="H367" s="39" t="str">
        <f>IF(ISERROR(VLOOKUP(L367,'RefNo Measure List'!$B$2:$E$60,2,FALSE)),"",VLOOKUP(L367,'RefNo Measure List'!$B$2:$E$60,2,FALSE))</f>
        <v/>
      </c>
      <c r="I367" s="42" t="str">
        <f>IF(ISERROR(VLOOKUP(K367,'RefNo Measure List'!$A$2:$E$60,5,FALSE)),"",VLOOKUP(K367,'RefNo Measure List'!$A$2:$E$60,5,FALSE))</f>
        <v/>
      </c>
      <c r="J367" s="15"/>
      <c r="K367" s="15"/>
      <c r="L367" s="44" t="str">
        <f>IF(ISERROR(VLOOKUP(K367,'RefNo Measure List'!$A$1:$E$60,2,FALSE)),"",VLOOKUP(K367,'RefNo Measure List'!$A$1:$C$60,2,FALSE))</f>
        <v/>
      </c>
      <c r="M367" s="26"/>
      <c r="N367" s="45" t="e">
        <f>IF((B367)="State Income Qualified",M367*(VLOOKUP(L367,'RefNo Measure List'!$B$2:$J$60,9,FALSE)),"")</f>
        <v>#N/A</v>
      </c>
      <c r="O367" s="33"/>
      <c r="P367" s="47" t="b">
        <f t="shared" si="30"/>
        <v>0</v>
      </c>
      <c r="Q367" s="47" t="b">
        <f t="shared" si="31"/>
        <v>0</v>
      </c>
    </row>
    <row r="368" spans="1:17" x14ac:dyDescent="0.25">
      <c r="A368" s="36">
        <f t="shared" si="32"/>
        <v>367</v>
      </c>
      <c r="B368" s="37" t="s">
        <v>257</v>
      </c>
      <c r="C368" s="7"/>
      <c r="D368" s="7"/>
      <c r="E368" s="8"/>
      <c r="F368" s="36" t="str">
        <f t="shared" si="33"/>
        <v/>
      </c>
      <c r="G368" s="36" t="str">
        <f t="shared" si="34"/>
        <v/>
      </c>
      <c r="H368" s="39" t="str">
        <f>IF(ISERROR(VLOOKUP(L368,'RefNo Measure List'!$B$2:$E$60,2,FALSE)),"",VLOOKUP(L368,'RefNo Measure List'!$B$2:$E$60,2,FALSE))</f>
        <v/>
      </c>
      <c r="I368" s="42" t="str">
        <f>IF(ISERROR(VLOOKUP(K368,'RefNo Measure List'!$A$2:$E$60,5,FALSE)),"",VLOOKUP(K368,'RefNo Measure List'!$A$2:$E$60,5,FALSE))</f>
        <v/>
      </c>
      <c r="J368" s="15"/>
      <c r="K368" s="15"/>
      <c r="L368" s="44" t="str">
        <f>IF(ISERROR(VLOOKUP(K368,'RefNo Measure List'!$A$1:$E$60,2,FALSE)),"",VLOOKUP(K368,'RefNo Measure List'!$A$1:$C$60,2,FALSE))</f>
        <v/>
      </c>
      <c r="M368" s="26"/>
      <c r="N368" s="45" t="e">
        <f>IF((B368)="State Income Qualified",M368*(VLOOKUP(L368,'RefNo Measure List'!$B$2:$J$60,9,FALSE)),"")</f>
        <v>#N/A</v>
      </c>
      <c r="O368" s="33"/>
      <c r="P368" s="47" t="b">
        <f t="shared" si="30"/>
        <v>0</v>
      </c>
      <c r="Q368" s="47" t="b">
        <f t="shared" si="31"/>
        <v>0</v>
      </c>
    </row>
    <row r="369" spans="1:17" x14ac:dyDescent="0.25">
      <c r="A369" s="36">
        <f t="shared" si="32"/>
        <v>368</v>
      </c>
      <c r="B369" s="37" t="s">
        <v>257</v>
      </c>
      <c r="C369" s="7"/>
      <c r="D369" s="7"/>
      <c r="E369" s="8"/>
      <c r="F369" s="36" t="str">
        <f t="shared" si="33"/>
        <v/>
      </c>
      <c r="G369" s="36" t="str">
        <f t="shared" si="34"/>
        <v/>
      </c>
      <c r="H369" s="39" t="str">
        <f>IF(ISERROR(VLOOKUP(L369,'RefNo Measure List'!$B$2:$E$60,2,FALSE)),"",VLOOKUP(L369,'RefNo Measure List'!$B$2:$E$60,2,FALSE))</f>
        <v/>
      </c>
      <c r="I369" s="42" t="str">
        <f>IF(ISERROR(VLOOKUP(K369,'RefNo Measure List'!$A$2:$E$60,5,FALSE)),"",VLOOKUP(K369,'RefNo Measure List'!$A$2:$E$60,5,FALSE))</f>
        <v/>
      </c>
      <c r="J369" s="15"/>
      <c r="K369" s="15"/>
      <c r="L369" s="44" t="str">
        <f>IF(ISERROR(VLOOKUP(K369,'RefNo Measure List'!$A$1:$E$60,2,FALSE)),"",VLOOKUP(K369,'RefNo Measure List'!$A$1:$C$60,2,FALSE))</f>
        <v/>
      </c>
      <c r="M369" s="26"/>
      <c r="N369" s="45" t="e">
        <f>IF((B369)="State Income Qualified",M369*(VLOOKUP(L369,'RefNo Measure List'!$B$2:$J$60,9,FALSE)),"")</f>
        <v>#N/A</v>
      </c>
      <c r="O369" s="33"/>
      <c r="P369" s="47" t="b">
        <f t="shared" si="30"/>
        <v>0</v>
      </c>
      <c r="Q369" s="47" t="b">
        <f t="shared" si="31"/>
        <v>0</v>
      </c>
    </row>
    <row r="370" spans="1:17" x14ac:dyDescent="0.25">
      <c r="A370" s="36">
        <f t="shared" si="32"/>
        <v>369</v>
      </c>
      <c r="B370" s="37" t="s">
        <v>257</v>
      </c>
      <c r="C370" s="7"/>
      <c r="D370" s="7"/>
      <c r="E370" s="8"/>
      <c r="F370" s="36" t="str">
        <f t="shared" si="33"/>
        <v/>
      </c>
      <c r="G370" s="36" t="str">
        <f t="shared" si="34"/>
        <v/>
      </c>
      <c r="H370" s="39" t="str">
        <f>IF(ISERROR(VLOOKUP(L370,'RefNo Measure List'!$B$2:$E$60,2,FALSE)),"",VLOOKUP(L370,'RefNo Measure List'!$B$2:$E$60,2,FALSE))</f>
        <v/>
      </c>
      <c r="I370" s="42" t="str">
        <f>IF(ISERROR(VLOOKUP(K370,'RefNo Measure List'!$A$2:$E$60,5,FALSE)),"",VLOOKUP(K370,'RefNo Measure List'!$A$2:$E$60,5,FALSE))</f>
        <v/>
      </c>
      <c r="J370" s="15"/>
      <c r="K370" s="15"/>
      <c r="L370" s="44" t="str">
        <f>IF(ISERROR(VLOOKUP(K370,'RefNo Measure List'!$A$1:$E$60,2,FALSE)),"",VLOOKUP(K370,'RefNo Measure List'!$A$1:$C$60,2,FALSE))</f>
        <v/>
      </c>
      <c r="M370" s="26"/>
      <c r="N370" s="45" t="e">
        <f>IF((B370)="State Income Qualified",M370*(VLOOKUP(L370,'RefNo Measure List'!$B$2:$J$60,9,FALSE)),"")</f>
        <v>#N/A</v>
      </c>
      <c r="O370" s="33"/>
      <c r="P370" s="47" t="b">
        <f t="shared" si="30"/>
        <v>0</v>
      </c>
      <c r="Q370" s="47" t="b">
        <f t="shared" si="31"/>
        <v>0</v>
      </c>
    </row>
    <row r="371" spans="1:17" x14ac:dyDescent="0.25">
      <c r="A371" s="36">
        <f t="shared" si="32"/>
        <v>370</v>
      </c>
      <c r="B371" s="37" t="s">
        <v>257</v>
      </c>
      <c r="C371" s="7"/>
      <c r="D371" s="7"/>
      <c r="E371" s="8"/>
      <c r="F371" s="36" t="str">
        <f t="shared" si="33"/>
        <v/>
      </c>
      <c r="G371" s="36" t="str">
        <f t="shared" si="34"/>
        <v/>
      </c>
      <c r="H371" s="39" t="str">
        <f>IF(ISERROR(VLOOKUP(L371,'RefNo Measure List'!$B$2:$E$60,2,FALSE)),"",VLOOKUP(L371,'RefNo Measure List'!$B$2:$E$60,2,FALSE))</f>
        <v/>
      </c>
      <c r="I371" s="42" t="str">
        <f>IF(ISERROR(VLOOKUP(K371,'RefNo Measure List'!$A$2:$E$60,5,FALSE)),"",VLOOKUP(K371,'RefNo Measure List'!$A$2:$E$60,5,FALSE))</f>
        <v/>
      </c>
      <c r="J371" s="15"/>
      <c r="K371" s="15"/>
      <c r="L371" s="44" t="str">
        <f>IF(ISERROR(VLOOKUP(K371,'RefNo Measure List'!$A$1:$E$60,2,FALSE)),"",VLOOKUP(K371,'RefNo Measure List'!$A$1:$C$60,2,FALSE))</f>
        <v/>
      </c>
      <c r="M371" s="26"/>
      <c r="N371" s="45" t="e">
        <f>IF((B371)="State Income Qualified",M371*(VLOOKUP(L371,'RefNo Measure List'!$B$2:$J$60,9,FALSE)),"")</f>
        <v>#N/A</v>
      </c>
      <c r="O371" s="33"/>
      <c r="P371" s="47" t="b">
        <f t="shared" si="30"/>
        <v>0</v>
      </c>
      <c r="Q371" s="47" t="b">
        <f t="shared" si="31"/>
        <v>0</v>
      </c>
    </row>
    <row r="372" spans="1:17" x14ac:dyDescent="0.25">
      <c r="A372" s="36">
        <f t="shared" si="32"/>
        <v>371</v>
      </c>
      <c r="B372" s="37" t="s">
        <v>257</v>
      </c>
      <c r="C372" s="7"/>
      <c r="D372" s="7"/>
      <c r="E372" s="8"/>
      <c r="F372" s="36" t="str">
        <f t="shared" si="33"/>
        <v/>
      </c>
      <c r="G372" s="36" t="str">
        <f t="shared" si="34"/>
        <v/>
      </c>
      <c r="H372" s="39" t="str">
        <f>IF(ISERROR(VLOOKUP(L372,'RefNo Measure List'!$B$2:$E$60,2,FALSE)),"",VLOOKUP(L372,'RefNo Measure List'!$B$2:$E$60,2,FALSE))</f>
        <v/>
      </c>
      <c r="I372" s="42" t="str">
        <f>IF(ISERROR(VLOOKUP(K372,'RefNo Measure List'!$A$2:$E$60,5,FALSE)),"",VLOOKUP(K372,'RefNo Measure List'!$A$2:$E$60,5,FALSE))</f>
        <v/>
      </c>
      <c r="J372" s="15"/>
      <c r="K372" s="15"/>
      <c r="L372" s="44" t="str">
        <f>IF(ISERROR(VLOOKUP(K372,'RefNo Measure List'!$A$1:$E$60,2,FALSE)),"",VLOOKUP(K372,'RefNo Measure List'!$A$1:$C$60,2,FALSE))</f>
        <v/>
      </c>
      <c r="M372" s="26"/>
      <c r="N372" s="45" t="e">
        <f>IF((B372)="State Income Qualified",M372*(VLOOKUP(L372,'RefNo Measure List'!$B$2:$J$60,9,FALSE)),"")</f>
        <v>#N/A</v>
      </c>
      <c r="O372" s="33"/>
      <c r="P372" s="47" t="b">
        <f t="shared" si="30"/>
        <v>0</v>
      </c>
      <c r="Q372" s="47" t="b">
        <f t="shared" si="31"/>
        <v>0</v>
      </c>
    </row>
    <row r="373" spans="1:17" x14ac:dyDescent="0.25">
      <c r="A373" s="36">
        <f t="shared" si="32"/>
        <v>372</v>
      </c>
      <c r="B373" s="37" t="s">
        <v>257</v>
      </c>
      <c r="C373" s="7"/>
      <c r="D373" s="7"/>
      <c r="E373" s="8"/>
      <c r="F373" s="36" t="str">
        <f t="shared" si="33"/>
        <v/>
      </c>
      <c r="G373" s="36" t="str">
        <f t="shared" si="34"/>
        <v/>
      </c>
      <c r="H373" s="39" t="str">
        <f>IF(ISERROR(VLOOKUP(L373,'RefNo Measure List'!$B$2:$E$60,2,FALSE)),"",VLOOKUP(L373,'RefNo Measure List'!$B$2:$E$60,2,FALSE))</f>
        <v/>
      </c>
      <c r="I373" s="42" t="str">
        <f>IF(ISERROR(VLOOKUP(K373,'RefNo Measure List'!$A$2:$E$60,5,FALSE)),"",VLOOKUP(K373,'RefNo Measure List'!$A$2:$E$60,5,FALSE))</f>
        <v/>
      </c>
      <c r="J373" s="15"/>
      <c r="K373" s="15"/>
      <c r="L373" s="44" t="str">
        <f>IF(ISERROR(VLOOKUP(K373,'RefNo Measure List'!$A$1:$E$60,2,FALSE)),"",VLOOKUP(K373,'RefNo Measure List'!$A$1:$C$60,2,FALSE))</f>
        <v/>
      </c>
      <c r="M373" s="26"/>
      <c r="N373" s="45" t="e">
        <f>IF((B373)="State Income Qualified",M373*(VLOOKUP(L373,'RefNo Measure List'!$B$2:$J$60,9,FALSE)),"")</f>
        <v>#N/A</v>
      </c>
      <c r="O373" s="33"/>
      <c r="P373" s="47" t="b">
        <f t="shared" si="30"/>
        <v>0</v>
      </c>
      <c r="Q373" s="47" t="b">
        <f t="shared" si="31"/>
        <v>0</v>
      </c>
    </row>
    <row r="374" spans="1:17" x14ac:dyDescent="0.25">
      <c r="A374" s="36">
        <f t="shared" si="32"/>
        <v>373</v>
      </c>
      <c r="B374" s="37" t="s">
        <v>257</v>
      </c>
      <c r="C374" s="7"/>
      <c r="D374" s="7"/>
      <c r="E374" s="8"/>
      <c r="F374" s="36" t="str">
        <f t="shared" si="33"/>
        <v/>
      </c>
      <c r="G374" s="36" t="str">
        <f t="shared" si="34"/>
        <v/>
      </c>
      <c r="H374" s="39" t="str">
        <f>IF(ISERROR(VLOOKUP(L374,'RefNo Measure List'!$B$2:$E$60,2,FALSE)),"",VLOOKUP(L374,'RefNo Measure List'!$B$2:$E$60,2,FALSE))</f>
        <v/>
      </c>
      <c r="I374" s="42" t="str">
        <f>IF(ISERROR(VLOOKUP(K374,'RefNo Measure List'!$A$2:$E$60,5,FALSE)),"",VLOOKUP(K374,'RefNo Measure List'!$A$2:$E$60,5,FALSE))</f>
        <v/>
      </c>
      <c r="J374" s="15"/>
      <c r="K374" s="15"/>
      <c r="L374" s="44" t="str">
        <f>IF(ISERROR(VLOOKUP(K374,'RefNo Measure List'!$A$1:$E$60,2,FALSE)),"",VLOOKUP(K374,'RefNo Measure List'!$A$1:$C$60,2,FALSE))</f>
        <v/>
      </c>
      <c r="M374" s="26"/>
      <c r="N374" s="45" t="e">
        <f>IF((B374)="State Income Qualified",M374*(VLOOKUP(L374,'RefNo Measure List'!$B$2:$J$60,9,FALSE)),"")</f>
        <v>#N/A</v>
      </c>
      <c r="O374" s="33"/>
      <c r="P374" s="47" t="b">
        <f t="shared" si="30"/>
        <v>0</v>
      </c>
      <c r="Q374" s="47" t="b">
        <f t="shared" si="31"/>
        <v>0</v>
      </c>
    </row>
    <row r="375" spans="1:17" x14ac:dyDescent="0.25">
      <c r="A375" s="36">
        <f t="shared" si="32"/>
        <v>374</v>
      </c>
      <c r="B375" s="37" t="s">
        <v>257</v>
      </c>
      <c r="C375" s="7"/>
      <c r="D375" s="7"/>
      <c r="E375" s="8"/>
      <c r="F375" s="36" t="str">
        <f t="shared" si="33"/>
        <v/>
      </c>
      <c r="G375" s="36" t="str">
        <f t="shared" si="34"/>
        <v/>
      </c>
      <c r="H375" s="39" t="str">
        <f>IF(ISERROR(VLOOKUP(L375,'RefNo Measure List'!$B$2:$E$60,2,FALSE)),"",VLOOKUP(L375,'RefNo Measure List'!$B$2:$E$60,2,FALSE))</f>
        <v/>
      </c>
      <c r="I375" s="42" t="str">
        <f>IF(ISERROR(VLOOKUP(K375,'RefNo Measure List'!$A$2:$E$60,5,FALSE)),"",VLOOKUP(K375,'RefNo Measure List'!$A$2:$E$60,5,FALSE))</f>
        <v/>
      </c>
      <c r="J375" s="15"/>
      <c r="K375" s="15"/>
      <c r="L375" s="44" t="str">
        <f>IF(ISERROR(VLOOKUP(K375,'RefNo Measure List'!$A$1:$E$60,2,FALSE)),"",VLOOKUP(K375,'RefNo Measure List'!$A$1:$C$60,2,FALSE))</f>
        <v/>
      </c>
      <c r="M375" s="26"/>
      <c r="N375" s="45" t="e">
        <f>IF((B375)="State Income Qualified",M375*(VLOOKUP(L375,'RefNo Measure List'!$B$2:$J$60,9,FALSE)),"")</f>
        <v>#N/A</v>
      </c>
      <c r="O375" s="33"/>
      <c r="P375" s="47" t="b">
        <f t="shared" si="30"/>
        <v>0</v>
      </c>
      <c r="Q375" s="47" t="b">
        <f t="shared" si="31"/>
        <v>0</v>
      </c>
    </row>
    <row r="376" spans="1:17" x14ac:dyDescent="0.25">
      <c r="A376" s="36">
        <f t="shared" si="32"/>
        <v>375</v>
      </c>
      <c r="B376" s="37" t="s">
        <v>257</v>
      </c>
      <c r="C376" s="7"/>
      <c r="D376" s="7"/>
      <c r="E376" s="8"/>
      <c r="F376" s="36" t="str">
        <f t="shared" si="33"/>
        <v/>
      </c>
      <c r="G376" s="36" t="str">
        <f t="shared" si="34"/>
        <v/>
      </c>
      <c r="H376" s="39" t="str">
        <f>IF(ISERROR(VLOOKUP(L376,'RefNo Measure List'!$B$2:$E$60,2,FALSE)),"",VLOOKUP(L376,'RefNo Measure List'!$B$2:$E$60,2,FALSE))</f>
        <v/>
      </c>
      <c r="I376" s="42" t="str">
        <f>IF(ISERROR(VLOOKUP(K376,'RefNo Measure List'!$A$2:$E$60,5,FALSE)),"",VLOOKUP(K376,'RefNo Measure List'!$A$2:$E$60,5,FALSE))</f>
        <v/>
      </c>
      <c r="J376" s="15"/>
      <c r="K376" s="15"/>
      <c r="L376" s="44" t="str">
        <f>IF(ISERROR(VLOOKUP(K376,'RefNo Measure List'!$A$1:$E$60,2,FALSE)),"",VLOOKUP(K376,'RefNo Measure List'!$A$1:$C$60,2,FALSE))</f>
        <v/>
      </c>
      <c r="M376" s="26"/>
      <c r="N376" s="45" t="e">
        <f>IF((B376)="State Income Qualified",M376*(VLOOKUP(L376,'RefNo Measure List'!$B$2:$J$60,9,FALSE)),"")</f>
        <v>#N/A</v>
      </c>
      <c r="O376" s="33"/>
      <c r="P376" s="47" t="b">
        <f t="shared" si="30"/>
        <v>0</v>
      </c>
      <c r="Q376" s="47" t="b">
        <f t="shared" si="31"/>
        <v>0</v>
      </c>
    </row>
    <row r="377" spans="1:17" x14ac:dyDescent="0.25">
      <c r="A377" s="36">
        <f t="shared" si="32"/>
        <v>376</v>
      </c>
      <c r="B377" s="37" t="s">
        <v>257</v>
      </c>
      <c r="C377" s="7"/>
      <c r="D377" s="7"/>
      <c r="E377" s="8"/>
      <c r="F377" s="36" t="str">
        <f t="shared" si="33"/>
        <v/>
      </c>
      <c r="G377" s="36" t="str">
        <f t="shared" si="34"/>
        <v/>
      </c>
      <c r="H377" s="39" t="str">
        <f>IF(ISERROR(VLOOKUP(L377,'RefNo Measure List'!$B$2:$E$60,2,FALSE)),"",VLOOKUP(L377,'RefNo Measure List'!$B$2:$E$60,2,FALSE))</f>
        <v/>
      </c>
      <c r="I377" s="42" t="str">
        <f>IF(ISERROR(VLOOKUP(K377,'RefNo Measure List'!$A$2:$E$60,5,FALSE)),"",VLOOKUP(K377,'RefNo Measure List'!$A$2:$E$60,5,FALSE))</f>
        <v/>
      </c>
      <c r="J377" s="15"/>
      <c r="K377" s="15"/>
      <c r="L377" s="44" t="str">
        <f>IF(ISERROR(VLOOKUP(K377,'RefNo Measure List'!$A$1:$E$60,2,FALSE)),"",VLOOKUP(K377,'RefNo Measure List'!$A$1:$C$60,2,FALSE))</f>
        <v/>
      </c>
      <c r="M377" s="26"/>
      <c r="N377" s="45" t="e">
        <f>IF((B377)="State Income Qualified",M377*(VLOOKUP(L377,'RefNo Measure List'!$B$2:$J$60,9,FALSE)),"")</f>
        <v>#N/A</v>
      </c>
      <c r="O377" s="33"/>
      <c r="P377" s="47" t="b">
        <f t="shared" si="30"/>
        <v>0</v>
      </c>
      <c r="Q377" s="47" t="b">
        <f t="shared" si="31"/>
        <v>0</v>
      </c>
    </row>
    <row r="378" spans="1:17" x14ac:dyDescent="0.25">
      <c r="A378" s="36">
        <f t="shared" si="32"/>
        <v>377</v>
      </c>
      <c r="B378" s="37" t="s">
        <v>257</v>
      </c>
      <c r="C378" s="7"/>
      <c r="D378" s="7"/>
      <c r="E378" s="8"/>
      <c r="F378" s="36" t="str">
        <f t="shared" si="33"/>
        <v/>
      </c>
      <c r="G378" s="36" t="str">
        <f t="shared" si="34"/>
        <v/>
      </c>
      <c r="H378" s="39" t="str">
        <f>IF(ISERROR(VLOOKUP(L378,'RefNo Measure List'!$B$2:$E$60,2,FALSE)),"",VLOOKUP(L378,'RefNo Measure List'!$B$2:$E$60,2,FALSE))</f>
        <v/>
      </c>
      <c r="I378" s="42" t="str">
        <f>IF(ISERROR(VLOOKUP(K378,'RefNo Measure List'!$A$2:$E$60,5,FALSE)),"",VLOOKUP(K378,'RefNo Measure List'!$A$2:$E$60,5,FALSE))</f>
        <v/>
      </c>
      <c r="J378" s="15"/>
      <c r="K378" s="15"/>
      <c r="L378" s="44" t="str">
        <f>IF(ISERROR(VLOOKUP(K378,'RefNo Measure List'!$A$1:$E$60,2,FALSE)),"",VLOOKUP(K378,'RefNo Measure List'!$A$1:$C$60,2,FALSE))</f>
        <v/>
      </c>
      <c r="M378" s="26"/>
      <c r="N378" s="45" t="e">
        <f>IF((B378)="State Income Qualified",M378*(VLOOKUP(L378,'RefNo Measure List'!$B$2:$J$60,9,FALSE)),"")</f>
        <v>#N/A</v>
      </c>
      <c r="O378" s="33"/>
      <c r="P378" s="47" t="b">
        <f t="shared" si="30"/>
        <v>0</v>
      </c>
      <c r="Q378" s="47" t="b">
        <f t="shared" si="31"/>
        <v>0</v>
      </c>
    </row>
    <row r="379" spans="1:17" x14ac:dyDescent="0.25">
      <c r="A379" s="36">
        <f t="shared" si="32"/>
        <v>378</v>
      </c>
      <c r="B379" s="37" t="s">
        <v>257</v>
      </c>
      <c r="C379" s="7"/>
      <c r="D379" s="7"/>
      <c r="E379" s="8"/>
      <c r="F379" s="36" t="str">
        <f t="shared" si="33"/>
        <v/>
      </c>
      <c r="G379" s="36" t="str">
        <f t="shared" si="34"/>
        <v/>
      </c>
      <c r="H379" s="39" t="str">
        <f>IF(ISERROR(VLOOKUP(L379,'RefNo Measure List'!$B$2:$E$60,2,FALSE)),"",VLOOKUP(L379,'RefNo Measure List'!$B$2:$E$60,2,FALSE))</f>
        <v/>
      </c>
      <c r="I379" s="42" t="str">
        <f>IF(ISERROR(VLOOKUP(K379,'RefNo Measure List'!$A$2:$E$60,5,FALSE)),"",VLOOKUP(K379,'RefNo Measure List'!$A$2:$E$60,5,FALSE))</f>
        <v/>
      </c>
      <c r="J379" s="15"/>
      <c r="K379" s="15"/>
      <c r="L379" s="44" t="str">
        <f>IF(ISERROR(VLOOKUP(K379,'RefNo Measure List'!$A$1:$E$60,2,FALSE)),"",VLOOKUP(K379,'RefNo Measure List'!$A$1:$C$60,2,FALSE))</f>
        <v/>
      </c>
      <c r="M379" s="26"/>
      <c r="N379" s="45" t="e">
        <f>IF((B379)="State Income Qualified",M379*(VLOOKUP(L379,'RefNo Measure List'!$B$2:$J$60,9,FALSE)),"")</f>
        <v>#N/A</v>
      </c>
      <c r="O379" s="33"/>
      <c r="P379" s="47" t="b">
        <f t="shared" si="30"/>
        <v>0</v>
      </c>
      <c r="Q379" s="47" t="b">
        <f t="shared" si="31"/>
        <v>0</v>
      </c>
    </row>
    <row r="380" spans="1:17" x14ac:dyDescent="0.25">
      <c r="A380" s="36">
        <f t="shared" si="32"/>
        <v>379</v>
      </c>
      <c r="B380" s="37" t="s">
        <v>257</v>
      </c>
      <c r="C380" s="7"/>
      <c r="D380" s="7"/>
      <c r="E380" s="8"/>
      <c r="F380" s="36" t="str">
        <f t="shared" si="33"/>
        <v/>
      </c>
      <c r="G380" s="36" t="str">
        <f t="shared" si="34"/>
        <v/>
      </c>
      <c r="H380" s="39" t="str">
        <f>IF(ISERROR(VLOOKUP(L380,'RefNo Measure List'!$B$2:$E$60,2,FALSE)),"",VLOOKUP(L380,'RefNo Measure List'!$B$2:$E$60,2,FALSE))</f>
        <v/>
      </c>
      <c r="I380" s="42" t="str">
        <f>IF(ISERROR(VLOOKUP(K380,'RefNo Measure List'!$A$2:$E$60,5,FALSE)),"",VLOOKUP(K380,'RefNo Measure List'!$A$2:$E$60,5,FALSE))</f>
        <v/>
      </c>
      <c r="J380" s="15"/>
      <c r="K380" s="15"/>
      <c r="L380" s="44" t="str">
        <f>IF(ISERROR(VLOOKUP(K380,'RefNo Measure List'!$A$1:$E$60,2,FALSE)),"",VLOOKUP(K380,'RefNo Measure List'!$A$1:$C$60,2,FALSE))</f>
        <v/>
      </c>
      <c r="M380" s="26"/>
      <c r="N380" s="45" t="e">
        <f>IF((B380)="State Income Qualified",M380*(VLOOKUP(L380,'RefNo Measure List'!$B$2:$J$60,9,FALSE)),"")</f>
        <v>#N/A</v>
      </c>
      <c r="O380" s="33"/>
      <c r="P380" s="47" t="b">
        <f t="shared" si="30"/>
        <v>0</v>
      </c>
      <c r="Q380" s="47" t="b">
        <f t="shared" si="31"/>
        <v>0</v>
      </c>
    </row>
    <row r="381" spans="1:17" x14ac:dyDescent="0.25">
      <c r="A381" s="36">
        <f t="shared" si="32"/>
        <v>380</v>
      </c>
      <c r="B381" s="37" t="s">
        <v>257</v>
      </c>
      <c r="C381" s="7"/>
      <c r="D381" s="7"/>
      <c r="E381" s="8"/>
      <c r="F381" s="36" t="str">
        <f t="shared" si="33"/>
        <v/>
      </c>
      <c r="G381" s="36" t="str">
        <f t="shared" si="34"/>
        <v/>
      </c>
      <c r="H381" s="39" t="str">
        <f>IF(ISERROR(VLOOKUP(L381,'RefNo Measure List'!$B$2:$E$60,2,FALSE)),"",VLOOKUP(L381,'RefNo Measure List'!$B$2:$E$60,2,FALSE))</f>
        <v/>
      </c>
      <c r="I381" s="42" t="str">
        <f>IF(ISERROR(VLOOKUP(K381,'RefNo Measure List'!$A$2:$E$60,5,FALSE)),"",VLOOKUP(K381,'RefNo Measure List'!$A$2:$E$60,5,FALSE))</f>
        <v/>
      </c>
      <c r="J381" s="15"/>
      <c r="K381" s="15"/>
      <c r="L381" s="44" t="str">
        <f>IF(ISERROR(VLOOKUP(K381,'RefNo Measure List'!$A$1:$E$60,2,FALSE)),"",VLOOKUP(K381,'RefNo Measure List'!$A$1:$C$60,2,FALSE))</f>
        <v/>
      </c>
      <c r="M381" s="26"/>
      <c r="N381" s="45" t="e">
        <f>IF((B381)="State Income Qualified",M381*(VLOOKUP(L381,'RefNo Measure List'!$B$2:$J$60,9,FALSE)),"")</f>
        <v>#N/A</v>
      </c>
      <c r="O381" s="33"/>
      <c r="P381" s="47" t="b">
        <f t="shared" si="30"/>
        <v>0</v>
      </c>
      <c r="Q381" s="47" t="b">
        <f t="shared" si="31"/>
        <v>0</v>
      </c>
    </row>
    <row r="382" spans="1:17" x14ac:dyDescent="0.25">
      <c r="A382" s="36">
        <f t="shared" si="32"/>
        <v>381</v>
      </c>
      <c r="B382" s="37" t="s">
        <v>257</v>
      </c>
      <c r="C382" s="7"/>
      <c r="D382" s="7"/>
      <c r="E382" s="8"/>
      <c r="F382" s="36" t="str">
        <f t="shared" si="33"/>
        <v/>
      </c>
      <c r="G382" s="36" t="str">
        <f t="shared" si="34"/>
        <v/>
      </c>
      <c r="H382" s="39" t="str">
        <f>IF(ISERROR(VLOOKUP(L382,'RefNo Measure List'!$B$2:$E$60,2,FALSE)),"",VLOOKUP(L382,'RefNo Measure List'!$B$2:$E$60,2,FALSE))</f>
        <v/>
      </c>
      <c r="I382" s="42" t="str">
        <f>IF(ISERROR(VLOOKUP(K382,'RefNo Measure List'!$A$2:$E$60,5,FALSE)),"",VLOOKUP(K382,'RefNo Measure List'!$A$2:$E$60,5,FALSE))</f>
        <v/>
      </c>
      <c r="J382" s="15"/>
      <c r="K382" s="15"/>
      <c r="L382" s="44" t="str">
        <f>IF(ISERROR(VLOOKUP(K382,'RefNo Measure List'!$A$1:$E$60,2,FALSE)),"",VLOOKUP(K382,'RefNo Measure List'!$A$1:$C$60,2,FALSE))</f>
        <v/>
      </c>
      <c r="M382" s="26"/>
      <c r="N382" s="45" t="e">
        <f>IF((B382)="State Income Qualified",M382*(VLOOKUP(L382,'RefNo Measure List'!$B$2:$J$60,9,FALSE)),"")</f>
        <v>#N/A</v>
      </c>
      <c r="O382" s="33"/>
      <c r="P382" s="47" t="b">
        <f t="shared" si="30"/>
        <v>0</v>
      </c>
      <c r="Q382" s="47" t="b">
        <f t="shared" si="31"/>
        <v>0</v>
      </c>
    </row>
    <row r="383" spans="1:17" x14ac:dyDescent="0.25">
      <c r="A383" s="36">
        <f t="shared" si="32"/>
        <v>382</v>
      </c>
      <c r="B383" s="37" t="s">
        <v>257</v>
      </c>
      <c r="C383" s="7"/>
      <c r="D383" s="7"/>
      <c r="E383" s="8"/>
      <c r="F383" s="36" t="str">
        <f t="shared" si="33"/>
        <v/>
      </c>
      <c r="G383" s="36" t="str">
        <f t="shared" si="34"/>
        <v/>
      </c>
      <c r="H383" s="39" t="str">
        <f>IF(ISERROR(VLOOKUP(L383,'RefNo Measure List'!$B$2:$E$60,2,FALSE)),"",VLOOKUP(L383,'RefNo Measure List'!$B$2:$E$60,2,FALSE))</f>
        <v/>
      </c>
      <c r="I383" s="42" t="str">
        <f>IF(ISERROR(VLOOKUP(K383,'RefNo Measure List'!$A$2:$E$60,5,FALSE)),"",VLOOKUP(K383,'RefNo Measure List'!$A$2:$E$60,5,FALSE))</f>
        <v/>
      </c>
      <c r="J383" s="15"/>
      <c r="K383" s="15"/>
      <c r="L383" s="44" t="str">
        <f>IF(ISERROR(VLOOKUP(K383,'RefNo Measure List'!$A$1:$E$60,2,FALSE)),"",VLOOKUP(K383,'RefNo Measure List'!$A$1:$C$60,2,FALSE))</f>
        <v/>
      </c>
      <c r="M383" s="26"/>
      <c r="N383" s="45" t="e">
        <f>IF((B383)="State Income Qualified",M383*(VLOOKUP(L383,'RefNo Measure List'!$B$2:$J$60,9,FALSE)),"")</f>
        <v>#N/A</v>
      </c>
      <c r="O383" s="33"/>
      <c r="P383" s="47" t="b">
        <f t="shared" si="30"/>
        <v>0</v>
      </c>
      <c r="Q383" s="47" t="b">
        <f t="shared" si="31"/>
        <v>0</v>
      </c>
    </row>
    <row r="384" spans="1:17" x14ac:dyDescent="0.25">
      <c r="A384" s="36">
        <f t="shared" si="32"/>
        <v>383</v>
      </c>
      <c r="B384" s="37" t="s">
        <v>257</v>
      </c>
      <c r="C384" s="7"/>
      <c r="D384" s="7"/>
      <c r="E384" s="8"/>
      <c r="F384" s="36" t="str">
        <f t="shared" si="33"/>
        <v/>
      </c>
      <c r="G384" s="36" t="str">
        <f t="shared" si="34"/>
        <v/>
      </c>
      <c r="H384" s="39" t="str">
        <f>IF(ISERROR(VLOOKUP(L384,'RefNo Measure List'!$B$2:$E$60,2,FALSE)),"",VLOOKUP(L384,'RefNo Measure List'!$B$2:$E$60,2,FALSE))</f>
        <v/>
      </c>
      <c r="I384" s="42" t="str">
        <f>IF(ISERROR(VLOOKUP(K384,'RefNo Measure List'!$A$2:$E$60,5,FALSE)),"",VLOOKUP(K384,'RefNo Measure List'!$A$2:$E$60,5,FALSE))</f>
        <v/>
      </c>
      <c r="J384" s="15"/>
      <c r="K384" s="15"/>
      <c r="L384" s="44" t="str">
        <f>IF(ISERROR(VLOOKUP(K384,'RefNo Measure List'!$A$1:$E$60,2,FALSE)),"",VLOOKUP(K384,'RefNo Measure List'!$A$1:$C$60,2,FALSE))</f>
        <v/>
      </c>
      <c r="M384" s="26"/>
      <c r="N384" s="45" t="e">
        <f>IF((B384)="State Income Qualified",M384*(VLOOKUP(L384,'RefNo Measure List'!$B$2:$J$60,9,FALSE)),"")</f>
        <v>#N/A</v>
      </c>
      <c r="O384" s="33"/>
      <c r="P384" s="47" t="b">
        <f t="shared" si="30"/>
        <v>0</v>
      </c>
      <c r="Q384" s="47" t="b">
        <f t="shared" si="31"/>
        <v>0</v>
      </c>
    </row>
    <row r="385" spans="1:17" x14ac:dyDescent="0.25">
      <c r="A385" s="36">
        <f t="shared" si="32"/>
        <v>384</v>
      </c>
      <c r="B385" s="37" t="s">
        <v>257</v>
      </c>
      <c r="C385" s="7"/>
      <c r="D385" s="7"/>
      <c r="E385" s="8"/>
      <c r="F385" s="36" t="str">
        <f t="shared" si="33"/>
        <v/>
      </c>
      <c r="G385" s="36" t="str">
        <f t="shared" si="34"/>
        <v/>
      </c>
      <c r="H385" s="39" t="str">
        <f>IF(ISERROR(VLOOKUP(L385,'RefNo Measure List'!$B$2:$E$60,2,FALSE)),"",VLOOKUP(L385,'RefNo Measure List'!$B$2:$E$60,2,FALSE))</f>
        <v/>
      </c>
      <c r="I385" s="42" t="str">
        <f>IF(ISERROR(VLOOKUP(K385,'RefNo Measure List'!$A$2:$E$60,5,FALSE)),"",VLOOKUP(K385,'RefNo Measure List'!$A$2:$E$60,5,FALSE))</f>
        <v/>
      </c>
      <c r="J385" s="15"/>
      <c r="K385" s="15"/>
      <c r="L385" s="44" t="str">
        <f>IF(ISERROR(VLOOKUP(K385,'RefNo Measure List'!$A$1:$E$60,2,FALSE)),"",VLOOKUP(K385,'RefNo Measure List'!$A$1:$C$60,2,FALSE))</f>
        <v/>
      </c>
      <c r="M385" s="26"/>
      <c r="N385" s="45" t="e">
        <f>IF((B385)="State Income Qualified",M385*(VLOOKUP(L385,'RefNo Measure List'!$B$2:$J$60,9,FALSE)),"")</f>
        <v>#N/A</v>
      </c>
      <c r="O385" s="33"/>
      <c r="P385" s="47" t="b">
        <f t="shared" si="30"/>
        <v>0</v>
      </c>
      <c r="Q385" s="47" t="b">
        <f t="shared" si="31"/>
        <v>0</v>
      </c>
    </row>
    <row r="386" spans="1:17" x14ac:dyDescent="0.25">
      <c r="A386" s="36">
        <f t="shared" si="32"/>
        <v>385</v>
      </c>
      <c r="B386" s="37" t="s">
        <v>257</v>
      </c>
      <c r="C386" s="7"/>
      <c r="D386" s="7"/>
      <c r="E386" s="8"/>
      <c r="F386" s="36" t="str">
        <f t="shared" si="33"/>
        <v/>
      </c>
      <c r="G386" s="36" t="str">
        <f t="shared" si="34"/>
        <v/>
      </c>
      <c r="H386" s="39" t="str">
        <f>IF(ISERROR(VLOOKUP(L386,'RefNo Measure List'!$B$2:$E$60,2,FALSE)),"",VLOOKUP(L386,'RefNo Measure List'!$B$2:$E$60,2,FALSE))</f>
        <v/>
      </c>
      <c r="I386" s="42" t="str">
        <f>IF(ISERROR(VLOOKUP(K386,'RefNo Measure List'!$A$2:$E$60,5,FALSE)),"",VLOOKUP(K386,'RefNo Measure List'!$A$2:$E$60,5,FALSE))</f>
        <v/>
      </c>
      <c r="J386" s="15"/>
      <c r="K386" s="15"/>
      <c r="L386" s="44" t="str">
        <f>IF(ISERROR(VLOOKUP(K386,'RefNo Measure List'!$A$1:$E$60,2,FALSE)),"",VLOOKUP(K386,'RefNo Measure List'!$A$1:$C$60,2,FALSE))</f>
        <v/>
      </c>
      <c r="M386" s="26"/>
      <c r="N386" s="45" t="e">
        <f>IF((B386)="State Income Qualified",M386*(VLOOKUP(L386,'RefNo Measure List'!$B$2:$J$60,9,FALSE)),"")</f>
        <v>#N/A</v>
      </c>
      <c r="O386" s="33"/>
      <c r="P386" s="47" t="b">
        <f t="shared" si="30"/>
        <v>0</v>
      </c>
      <c r="Q386" s="47" t="b">
        <f t="shared" si="31"/>
        <v>0</v>
      </c>
    </row>
    <row r="387" spans="1:17" x14ac:dyDescent="0.25">
      <c r="A387" s="36">
        <f t="shared" si="32"/>
        <v>386</v>
      </c>
      <c r="B387" s="37" t="s">
        <v>257</v>
      </c>
      <c r="C387" s="7"/>
      <c r="D387" s="7"/>
      <c r="E387" s="8"/>
      <c r="F387" s="36" t="str">
        <f t="shared" si="33"/>
        <v/>
      </c>
      <c r="G387" s="36" t="str">
        <f t="shared" si="34"/>
        <v/>
      </c>
      <c r="H387" s="39" t="str">
        <f>IF(ISERROR(VLOOKUP(L387,'RefNo Measure List'!$B$2:$E$60,2,FALSE)),"",VLOOKUP(L387,'RefNo Measure List'!$B$2:$E$60,2,FALSE))</f>
        <v/>
      </c>
      <c r="I387" s="42" t="str">
        <f>IF(ISERROR(VLOOKUP(K387,'RefNo Measure List'!$A$2:$E$60,5,FALSE)),"",VLOOKUP(K387,'RefNo Measure List'!$A$2:$E$60,5,FALSE))</f>
        <v/>
      </c>
      <c r="J387" s="15"/>
      <c r="K387" s="15"/>
      <c r="L387" s="44" t="str">
        <f>IF(ISERROR(VLOOKUP(K387,'RefNo Measure List'!$A$1:$E$60,2,FALSE)),"",VLOOKUP(K387,'RefNo Measure List'!$A$1:$C$60,2,FALSE))</f>
        <v/>
      </c>
      <c r="M387" s="26"/>
      <c r="N387" s="45" t="e">
        <f>IF((B387)="State Income Qualified",M387*(VLOOKUP(L387,'RefNo Measure List'!$B$2:$J$60,9,FALSE)),"")</f>
        <v>#N/A</v>
      </c>
      <c r="O387" s="33"/>
      <c r="P387" s="47" t="b">
        <f t="shared" ref="P387:P400" si="35">IF(C387&lt;&gt;"",(CONCATENATE("Income Qualified Savings Upload"," ",F387," ",G387)))</f>
        <v>0</v>
      </c>
      <c r="Q387" s="47" t="b">
        <f t="shared" ref="Q387:Q400" si="36">IF(C387&lt;&gt;"",(CONCATENATE(C387," ","EEIQ Grant"," ",D387)))</f>
        <v>0</v>
      </c>
    </row>
    <row r="388" spans="1:17" x14ac:dyDescent="0.25">
      <c r="A388" s="36">
        <f t="shared" si="32"/>
        <v>387</v>
      </c>
      <c r="B388" s="37" t="s">
        <v>257</v>
      </c>
      <c r="C388" s="7"/>
      <c r="D388" s="7"/>
      <c r="E388" s="8"/>
      <c r="F388" s="36" t="str">
        <f t="shared" si="33"/>
        <v/>
      </c>
      <c r="G388" s="36" t="str">
        <f t="shared" si="34"/>
        <v/>
      </c>
      <c r="H388" s="39" t="str">
        <f>IF(ISERROR(VLOOKUP(L388,'RefNo Measure List'!$B$2:$E$60,2,FALSE)),"",VLOOKUP(L388,'RefNo Measure List'!$B$2:$E$60,2,FALSE))</f>
        <v/>
      </c>
      <c r="I388" s="42" t="str">
        <f>IF(ISERROR(VLOOKUP(K388,'RefNo Measure List'!$A$2:$E$60,5,FALSE)),"",VLOOKUP(K388,'RefNo Measure List'!$A$2:$E$60,5,FALSE))</f>
        <v/>
      </c>
      <c r="J388" s="15"/>
      <c r="K388" s="15"/>
      <c r="L388" s="44" t="str">
        <f>IF(ISERROR(VLOOKUP(K388,'RefNo Measure List'!$A$1:$E$60,2,FALSE)),"",VLOOKUP(K388,'RefNo Measure List'!$A$1:$C$60,2,FALSE))</f>
        <v/>
      </c>
      <c r="M388" s="26"/>
      <c r="N388" s="45" t="e">
        <f>IF((B388)="State Income Qualified",M388*(VLOOKUP(L388,'RefNo Measure List'!$B$2:$J$60,9,FALSE)),"")</f>
        <v>#N/A</v>
      </c>
      <c r="O388" s="33"/>
      <c r="P388" s="47" t="b">
        <f t="shared" si="35"/>
        <v>0</v>
      </c>
      <c r="Q388" s="47" t="b">
        <f t="shared" si="36"/>
        <v>0</v>
      </c>
    </row>
    <row r="389" spans="1:17" x14ac:dyDescent="0.25">
      <c r="A389" s="36">
        <f t="shared" si="32"/>
        <v>388</v>
      </c>
      <c r="B389" s="37" t="s">
        <v>257</v>
      </c>
      <c r="C389" s="7"/>
      <c r="D389" s="7"/>
      <c r="E389" s="8"/>
      <c r="F389" s="36" t="str">
        <f t="shared" si="33"/>
        <v/>
      </c>
      <c r="G389" s="36" t="str">
        <f t="shared" si="34"/>
        <v/>
      </c>
      <c r="H389" s="39" t="str">
        <f>IF(ISERROR(VLOOKUP(L389,'RefNo Measure List'!$B$2:$E$60,2,FALSE)),"",VLOOKUP(L389,'RefNo Measure List'!$B$2:$E$60,2,FALSE))</f>
        <v/>
      </c>
      <c r="I389" s="42" t="str">
        <f>IF(ISERROR(VLOOKUP(K389,'RefNo Measure List'!$A$2:$E$60,5,FALSE)),"",VLOOKUP(K389,'RefNo Measure List'!$A$2:$E$60,5,FALSE))</f>
        <v/>
      </c>
      <c r="J389" s="15"/>
      <c r="K389" s="15"/>
      <c r="L389" s="44" t="str">
        <f>IF(ISERROR(VLOOKUP(K389,'RefNo Measure List'!$A$1:$E$60,2,FALSE)),"",VLOOKUP(K389,'RefNo Measure List'!$A$1:$C$60,2,FALSE))</f>
        <v/>
      </c>
      <c r="M389" s="26"/>
      <c r="N389" s="45" t="e">
        <f>IF((B389)="State Income Qualified",M389*(VLOOKUP(L389,'RefNo Measure List'!$B$2:$J$60,9,FALSE)),"")</f>
        <v>#N/A</v>
      </c>
      <c r="O389" s="33"/>
      <c r="P389" s="47" t="b">
        <f t="shared" si="35"/>
        <v>0</v>
      </c>
      <c r="Q389" s="47" t="b">
        <f t="shared" si="36"/>
        <v>0</v>
      </c>
    </row>
    <row r="390" spans="1:17" x14ac:dyDescent="0.25">
      <c r="A390" s="36">
        <f t="shared" si="32"/>
        <v>389</v>
      </c>
      <c r="B390" s="37" t="s">
        <v>257</v>
      </c>
      <c r="C390" s="7"/>
      <c r="D390" s="7"/>
      <c r="E390" s="8"/>
      <c r="F390" s="36" t="str">
        <f t="shared" si="33"/>
        <v/>
      </c>
      <c r="G390" s="36" t="str">
        <f t="shared" si="34"/>
        <v/>
      </c>
      <c r="H390" s="39" t="str">
        <f>IF(ISERROR(VLOOKUP(L390,'RefNo Measure List'!$B$2:$E$60,2,FALSE)),"",VLOOKUP(L390,'RefNo Measure List'!$B$2:$E$60,2,FALSE))</f>
        <v/>
      </c>
      <c r="I390" s="42" t="str">
        <f>IF(ISERROR(VLOOKUP(K390,'RefNo Measure List'!$A$2:$E$60,5,FALSE)),"",VLOOKUP(K390,'RefNo Measure List'!$A$2:$E$60,5,FALSE))</f>
        <v/>
      </c>
      <c r="J390" s="15"/>
      <c r="K390" s="15"/>
      <c r="L390" s="44" t="str">
        <f>IF(ISERROR(VLOOKUP(K390,'RefNo Measure List'!$A$1:$E$60,2,FALSE)),"",VLOOKUP(K390,'RefNo Measure List'!$A$1:$C$60,2,FALSE))</f>
        <v/>
      </c>
      <c r="M390" s="26"/>
      <c r="N390" s="45" t="e">
        <f>IF((B390)="State Income Qualified",M390*(VLOOKUP(L390,'RefNo Measure List'!$B$2:$J$60,9,FALSE)),"")</f>
        <v>#N/A</v>
      </c>
      <c r="O390" s="33"/>
      <c r="P390" s="47" t="b">
        <f t="shared" si="35"/>
        <v>0</v>
      </c>
      <c r="Q390" s="47" t="b">
        <f t="shared" si="36"/>
        <v>0</v>
      </c>
    </row>
    <row r="391" spans="1:17" x14ac:dyDescent="0.25">
      <c r="A391" s="36">
        <f t="shared" si="32"/>
        <v>390</v>
      </c>
      <c r="B391" s="37" t="s">
        <v>257</v>
      </c>
      <c r="C391" s="7"/>
      <c r="D391" s="7"/>
      <c r="E391" s="8"/>
      <c r="F391" s="36" t="str">
        <f t="shared" si="33"/>
        <v/>
      </c>
      <c r="G391" s="36" t="str">
        <f t="shared" si="34"/>
        <v/>
      </c>
      <c r="H391" s="39" t="str">
        <f>IF(ISERROR(VLOOKUP(L391,'RefNo Measure List'!$B$2:$E$60,2,FALSE)),"",VLOOKUP(L391,'RefNo Measure List'!$B$2:$E$60,2,FALSE))</f>
        <v/>
      </c>
      <c r="I391" s="42" t="str">
        <f>IF(ISERROR(VLOOKUP(K391,'RefNo Measure List'!$A$2:$E$60,5,FALSE)),"",VLOOKUP(K391,'RefNo Measure List'!$A$2:$E$60,5,FALSE))</f>
        <v/>
      </c>
      <c r="J391" s="15"/>
      <c r="K391" s="15"/>
      <c r="L391" s="44" t="str">
        <f>IF(ISERROR(VLOOKUP(K391,'RefNo Measure List'!$A$1:$E$60,2,FALSE)),"",VLOOKUP(K391,'RefNo Measure List'!$A$1:$C$60,2,FALSE))</f>
        <v/>
      </c>
      <c r="M391" s="26"/>
      <c r="N391" s="45" t="e">
        <f>IF((B391)="State Income Qualified",M391*(VLOOKUP(L391,'RefNo Measure List'!$B$2:$J$60,9,FALSE)),"")</f>
        <v>#N/A</v>
      </c>
      <c r="O391" s="33"/>
      <c r="P391" s="47" t="b">
        <f t="shared" si="35"/>
        <v>0</v>
      </c>
      <c r="Q391" s="47" t="b">
        <f t="shared" si="36"/>
        <v>0</v>
      </c>
    </row>
    <row r="392" spans="1:17" x14ac:dyDescent="0.25">
      <c r="A392" s="36">
        <f t="shared" si="32"/>
        <v>391</v>
      </c>
      <c r="B392" s="37" t="s">
        <v>257</v>
      </c>
      <c r="C392" s="7"/>
      <c r="D392" s="7"/>
      <c r="E392" s="8"/>
      <c r="F392" s="36" t="str">
        <f t="shared" si="33"/>
        <v/>
      </c>
      <c r="G392" s="36" t="str">
        <f t="shared" si="34"/>
        <v/>
      </c>
      <c r="H392" s="39" t="str">
        <f>IF(ISERROR(VLOOKUP(L392,'RefNo Measure List'!$B$2:$E$60,2,FALSE)),"",VLOOKUP(L392,'RefNo Measure List'!$B$2:$E$60,2,FALSE))</f>
        <v/>
      </c>
      <c r="I392" s="42" t="str">
        <f>IF(ISERROR(VLOOKUP(K392,'RefNo Measure List'!$A$2:$E$60,5,FALSE)),"",VLOOKUP(K392,'RefNo Measure List'!$A$2:$E$60,5,FALSE))</f>
        <v/>
      </c>
      <c r="J392" s="15"/>
      <c r="K392" s="15"/>
      <c r="L392" s="44" t="str">
        <f>IF(ISERROR(VLOOKUP(K392,'RefNo Measure List'!$A$1:$E$60,2,FALSE)),"",VLOOKUP(K392,'RefNo Measure List'!$A$1:$C$60,2,FALSE))</f>
        <v/>
      </c>
      <c r="M392" s="26"/>
      <c r="N392" s="45" t="e">
        <f>IF((B392)="State Income Qualified",M392*(VLOOKUP(L392,'RefNo Measure List'!$B$2:$J$60,9,FALSE)),"")</f>
        <v>#N/A</v>
      </c>
      <c r="O392" s="33"/>
      <c r="P392" s="47" t="b">
        <f t="shared" si="35"/>
        <v>0</v>
      </c>
      <c r="Q392" s="47" t="b">
        <f t="shared" si="36"/>
        <v>0</v>
      </c>
    </row>
    <row r="393" spans="1:17" x14ac:dyDescent="0.25">
      <c r="A393" s="36">
        <f t="shared" si="32"/>
        <v>392</v>
      </c>
      <c r="B393" s="37" t="s">
        <v>257</v>
      </c>
      <c r="C393" s="7"/>
      <c r="D393" s="7"/>
      <c r="E393" s="8"/>
      <c r="F393" s="36" t="str">
        <f t="shared" si="33"/>
        <v/>
      </c>
      <c r="G393" s="36" t="str">
        <f t="shared" si="34"/>
        <v/>
      </c>
      <c r="H393" s="39" t="str">
        <f>IF(ISERROR(VLOOKUP(L393,'RefNo Measure List'!$B$2:$E$60,2,FALSE)),"",VLOOKUP(L393,'RefNo Measure List'!$B$2:$E$60,2,FALSE))</f>
        <v/>
      </c>
      <c r="I393" s="42" t="str">
        <f>IF(ISERROR(VLOOKUP(K393,'RefNo Measure List'!$A$2:$E$60,5,FALSE)),"",VLOOKUP(K393,'RefNo Measure List'!$A$2:$E$60,5,FALSE))</f>
        <v/>
      </c>
      <c r="J393" s="15"/>
      <c r="K393" s="15"/>
      <c r="L393" s="44" t="str">
        <f>IF(ISERROR(VLOOKUP(K393,'RefNo Measure List'!$A$1:$E$60,2,FALSE)),"",VLOOKUP(K393,'RefNo Measure List'!$A$1:$C$60,2,FALSE))</f>
        <v/>
      </c>
      <c r="M393" s="26"/>
      <c r="N393" s="45" t="e">
        <f>IF((B393)="State Income Qualified",M393*(VLOOKUP(L393,'RefNo Measure List'!$B$2:$J$60,9,FALSE)),"")</f>
        <v>#N/A</v>
      </c>
      <c r="O393" s="33"/>
      <c r="P393" s="47" t="b">
        <f t="shared" si="35"/>
        <v>0</v>
      </c>
      <c r="Q393" s="47" t="b">
        <f t="shared" si="36"/>
        <v>0</v>
      </c>
    </row>
    <row r="394" spans="1:17" x14ac:dyDescent="0.25">
      <c r="A394" s="36">
        <f t="shared" si="32"/>
        <v>393</v>
      </c>
      <c r="B394" s="37" t="s">
        <v>257</v>
      </c>
      <c r="C394" s="7"/>
      <c r="D394" s="7"/>
      <c r="E394" s="8"/>
      <c r="F394" s="36" t="str">
        <f t="shared" si="33"/>
        <v/>
      </c>
      <c r="G394" s="36" t="str">
        <f t="shared" si="34"/>
        <v/>
      </c>
      <c r="H394" s="39" t="str">
        <f>IF(ISERROR(VLOOKUP(L394,'RefNo Measure List'!$B$2:$E$60,2,FALSE)),"",VLOOKUP(L394,'RefNo Measure List'!$B$2:$E$60,2,FALSE))</f>
        <v/>
      </c>
      <c r="I394" s="42" t="str">
        <f>IF(ISERROR(VLOOKUP(K394,'RefNo Measure List'!$A$2:$E$60,5,FALSE)),"",VLOOKUP(K394,'RefNo Measure List'!$A$2:$E$60,5,FALSE))</f>
        <v/>
      </c>
      <c r="J394" s="15"/>
      <c r="K394" s="15"/>
      <c r="L394" s="44" t="str">
        <f>IF(ISERROR(VLOOKUP(K394,'RefNo Measure List'!$A$1:$E$60,2,FALSE)),"",VLOOKUP(K394,'RefNo Measure List'!$A$1:$C$60,2,FALSE))</f>
        <v/>
      </c>
      <c r="M394" s="26"/>
      <c r="N394" s="45" t="e">
        <f>IF((B394)="State Income Qualified",M394*(VLOOKUP(L394,'RefNo Measure List'!$B$2:$J$60,9,FALSE)),"")</f>
        <v>#N/A</v>
      </c>
      <c r="O394" s="33"/>
      <c r="P394" s="47" t="b">
        <f t="shared" si="35"/>
        <v>0</v>
      </c>
      <c r="Q394" s="47" t="b">
        <f t="shared" si="36"/>
        <v>0</v>
      </c>
    </row>
    <row r="395" spans="1:17" x14ac:dyDescent="0.25">
      <c r="A395" s="36">
        <f t="shared" ref="A395:A400" si="37">IF(B395&lt;&gt;"",ROW(B394),"")</f>
        <v>394</v>
      </c>
      <c r="B395" s="37" t="s">
        <v>257</v>
      </c>
      <c r="C395" s="7"/>
      <c r="D395" s="7"/>
      <c r="E395" s="8"/>
      <c r="F395" s="36" t="str">
        <f t="shared" si="33"/>
        <v/>
      </c>
      <c r="G395" s="36" t="str">
        <f t="shared" si="34"/>
        <v/>
      </c>
      <c r="H395" s="39" t="str">
        <f>IF(ISERROR(VLOOKUP(L395,'RefNo Measure List'!$B$2:$E$60,2,FALSE)),"",VLOOKUP(L395,'RefNo Measure List'!$B$2:$E$60,2,FALSE))</f>
        <v/>
      </c>
      <c r="I395" s="42" t="str">
        <f>IF(ISERROR(VLOOKUP(K395,'RefNo Measure List'!$A$2:$E$60,5,FALSE)),"",VLOOKUP(K395,'RefNo Measure List'!$A$2:$E$60,5,FALSE))</f>
        <v/>
      </c>
      <c r="J395" s="15"/>
      <c r="K395" s="15"/>
      <c r="L395" s="44" t="str">
        <f>IF(ISERROR(VLOOKUP(K395,'RefNo Measure List'!$A$1:$E$60,2,FALSE)),"",VLOOKUP(K395,'RefNo Measure List'!$A$1:$C$60,2,FALSE))</f>
        <v/>
      </c>
      <c r="M395" s="26"/>
      <c r="N395" s="45" t="e">
        <f>IF((B395)="State Income Qualified",M395*(VLOOKUP(L395,'RefNo Measure List'!$B$2:$J$60,9,FALSE)),"")</f>
        <v>#N/A</v>
      </c>
      <c r="O395" s="33"/>
      <c r="P395" s="47" t="b">
        <f t="shared" si="35"/>
        <v>0</v>
      </c>
      <c r="Q395" s="47" t="b">
        <f t="shared" si="36"/>
        <v>0</v>
      </c>
    </row>
    <row r="396" spans="1:17" x14ac:dyDescent="0.25">
      <c r="A396" s="36">
        <f t="shared" si="37"/>
        <v>395</v>
      </c>
      <c r="B396" s="37" t="s">
        <v>257</v>
      </c>
      <c r="C396" s="7"/>
      <c r="D396" s="7"/>
      <c r="E396" s="8"/>
      <c r="F396" s="36" t="str">
        <f t="shared" si="33"/>
        <v/>
      </c>
      <c r="G396" s="36" t="str">
        <f t="shared" si="34"/>
        <v/>
      </c>
      <c r="H396" s="39" t="str">
        <f>IF(ISERROR(VLOOKUP(L396,'RefNo Measure List'!$B$2:$E$60,2,FALSE)),"",VLOOKUP(L396,'RefNo Measure List'!$B$2:$E$60,2,FALSE))</f>
        <v/>
      </c>
      <c r="I396" s="42" t="str">
        <f>IF(ISERROR(VLOOKUP(K396,'RefNo Measure List'!$A$2:$E$60,5,FALSE)),"",VLOOKUP(K396,'RefNo Measure List'!$A$2:$E$60,5,FALSE))</f>
        <v/>
      </c>
      <c r="J396" s="15"/>
      <c r="K396" s="15"/>
      <c r="L396" s="44" t="str">
        <f>IF(ISERROR(VLOOKUP(K396,'RefNo Measure List'!$A$1:$E$60,2,FALSE)),"",VLOOKUP(K396,'RefNo Measure List'!$A$1:$C$60,2,FALSE))</f>
        <v/>
      </c>
      <c r="M396" s="26"/>
      <c r="N396" s="45" t="e">
        <f>IF((B396)="State Income Qualified",M396*(VLOOKUP(L396,'RefNo Measure List'!$B$2:$J$60,9,FALSE)),"")</f>
        <v>#N/A</v>
      </c>
      <c r="O396" s="33"/>
      <c r="P396" s="47" t="b">
        <f t="shared" si="35"/>
        <v>0</v>
      </c>
      <c r="Q396" s="47" t="b">
        <f t="shared" si="36"/>
        <v>0</v>
      </c>
    </row>
    <row r="397" spans="1:17" x14ac:dyDescent="0.25">
      <c r="A397" s="36">
        <f t="shared" si="37"/>
        <v>396</v>
      </c>
      <c r="B397" s="37" t="s">
        <v>257</v>
      </c>
      <c r="C397" s="7"/>
      <c r="D397" s="7"/>
      <c r="E397" s="8"/>
      <c r="F397" s="36" t="str">
        <f t="shared" si="33"/>
        <v/>
      </c>
      <c r="G397" s="36" t="str">
        <f t="shared" si="34"/>
        <v/>
      </c>
      <c r="H397" s="39" t="str">
        <f>IF(ISERROR(VLOOKUP(L397,'RefNo Measure List'!$B$2:$E$60,2,FALSE)),"",VLOOKUP(L397,'RefNo Measure List'!$B$2:$E$60,2,FALSE))</f>
        <v/>
      </c>
      <c r="I397" s="42" t="str">
        <f>IF(ISERROR(VLOOKUP(K397,'RefNo Measure List'!$A$2:$E$60,5,FALSE)),"",VLOOKUP(K397,'RefNo Measure List'!$A$2:$E$60,5,FALSE))</f>
        <v/>
      </c>
      <c r="J397" s="15"/>
      <c r="K397" s="15"/>
      <c r="L397" s="44" t="str">
        <f>IF(ISERROR(VLOOKUP(K397,'RefNo Measure List'!$A$1:$E$60,2,FALSE)),"",VLOOKUP(K397,'RefNo Measure List'!$A$1:$C$60,2,FALSE))</f>
        <v/>
      </c>
      <c r="M397" s="26"/>
      <c r="N397" s="45" t="e">
        <f>IF((B397)="State Income Qualified",M397*(VLOOKUP(L397,'RefNo Measure List'!$B$2:$J$60,9,FALSE)),"")</f>
        <v>#N/A</v>
      </c>
      <c r="O397" s="33"/>
      <c r="P397" s="47" t="b">
        <f t="shared" si="35"/>
        <v>0</v>
      </c>
      <c r="Q397" s="47" t="b">
        <f t="shared" si="36"/>
        <v>0</v>
      </c>
    </row>
    <row r="398" spans="1:17" x14ac:dyDescent="0.25">
      <c r="A398" s="36">
        <f t="shared" si="37"/>
        <v>397</v>
      </c>
      <c r="B398" s="37" t="s">
        <v>257</v>
      </c>
      <c r="C398" s="7"/>
      <c r="D398" s="7"/>
      <c r="E398" s="8"/>
      <c r="F398" s="36" t="str">
        <f t="shared" si="33"/>
        <v/>
      </c>
      <c r="G398" s="36" t="str">
        <f t="shared" si="34"/>
        <v/>
      </c>
      <c r="H398" s="39" t="str">
        <f>IF(ISERROR(VLOOKUP(L398,'RefNo Measure List'!$B$2:$E$60,2,FALSE)),"",VLOOKUP(L398,'RefNo Measure List'!$B$2:$E$60,2,FALSE))</f>
        <v/>
      </c>
      <c r="I398" s="42" t="str">
        <f>IF(ISERROR(VLOOKUP(K398,'RefNo Measure List'!$A$2:$E$60,5,FALSE)),"",VLOOKUP(K398,'RefNo Measure List'!$A$2:$E$60,5,FALSE))</f>
        <v/>
      </c>
      <c r="J398" s="15"/>
      <c r="K398" s="15"/>
      <c r="L398" s="44" t="str">
        <f>IF(ISERROR(VLOOKUP(K398,'RefNo Measure List'!$A$1:$E$60,2,FALSE)),"",VLOOKUP(K398,'RefNo Measure List'!$A$1:$C$60,2,FALSE))</f>
        <v/>
      </c>
      <c r="M398" s="26"/>
      <c r="N398" s="45" t="e">
        <f>IF((B398)="State Income Qualified",M398*(VLOOKUP(L398,'RefNo Measure List'!$B$2:$J$60,9,FALSE)),"")</f>
        <v>#N/A</v>
      </c>
      <c r="O398" s="33"/>
      <c r="P398" s="47" t="b">
        <f t="shared" si="35"/>
        <v>0</v>
      </c>
      <c r="Q398" s="47" t="b">
        <f t="shared" si="36"/>
        <v>0</v>
      </c>
    </row>
    <row r="399" spans="1:17" x14ac:dyDescent="0.25">
      <c r="A399" s="36">
        <f t="shared" si="37"/>
        <v>398</v>
      </c>
      <c r="B399" s="37" t="s">
        <v>257</v>
      </c>
      <c r="C399" s="7"/>
      <c r="D399" s="7"/>
      <c r="E399" s="8"/>
      <c r="F399" s="36" t="str">
        <f t="shared" si="33"/>
        <v/>
      </c>
      <c r="G399" s="36" t="str">
        <f t="shared" si="34"/>
        <v/>
      </c>
      <c r="H399" s="39" t="str">
        <f>IF(ISERROR(VLOOKUP(L399,'RefNo Measure List'!$B$2:$E$60,2,FALSE)),"",VLOOKUP(L399,'RefNo Measure List'!$B$2:$E$60,2,FALSE))</f>
        <v/>
      </c>
      <c r="I399" s="42" t="str">
        <f>IF(ISERROR(VLOOKUP(K399,'RefNo Measure List'!$A$2:$E$60,5,FALSE)),"",VLOOKUP(K399,'RefNo Measure List'!$A$2:$E$60,5,FALSE))</f>
        <v/>
      </c>
      <c r="J399" s="15"/>
      <c r="K399" s="15"/>
      <c r="L399" s="44" t="str">
        <f>IF(ISERROR(VLOOKUP(K399,'RefNo Measure List'!$A$1:$E$60,2,FALSE)),"",VLOOKUP(K399,'RefNo Measure List'!$A$1:$C$60,2,FALSE))</f>
        <v/>
      </c>
      <c r="M399" s="26"/>
      <c r="N399" s="45" t="e">
        <f>IF((B399)="State Income Qualified",M399*(VLOOKUP(L399,'RefNo Measure List'!$B$2:$J$60,9,FALSE)),"")</f>
        <v>#N/A</v>
      </c>
      <c r="O399" s="33"/>
      <c r="P399" s="47" t="b">
        <f t="shared" si="35"/>
        <v>0</v>
      </c>
      <c r="Q399" s="47" t="b">
        <f t="shared" si="36"/>
        <v>0</v>
      </c>
    </row>
    <row r="400" spans="1:17" x14ac:dyDescent="0.25">
      <c r="A400" s="36">
        <f t="shared" si="37"/>
        <v>399</v>
      </c>
      <c r="B400" s="37" t="s">
        <v>257</v>
      </c>
      <c r="C400" s="7"/>
      <c r="D400" s="7"/>
      <c r="E400" s="8"/>
      <c r="F400" s="36" t="str">
        <f t="shared" si="33"/>
        <v/>
      </c>
      <c r="G400" s="36" t="str">
        <f t="shared" si="34"/>
        <v/>
      </c>
      <c r="H400" s="39" t="str">
        <f>IF(ISERROR(VLOOKUP(L400,'RefNo Measure List'!$B$2:$E$60,2,FALSE)),"",VLOOKUP(L400,'RefNo Measure List'!$B$2:$E$60,2,FALSE))</f>
        <v/>
      </c>
      <c r="I400" s="42" t="str">
        <f>IF(ISERROR(VLOOKUP(K400,'RefNo Measure List'!$A$2:$E$60,5,FALSE)),"",VLOOKUP(K400,'RefNo Measure List'!$A$2:$E$60,5,FALSE))</f>
        <v/>
      </c>
      <c r="J400" s="15"/>
      <c r="K400" s="15"/>
      <c r="L400" s="44" t="str">
        <f>IF(ISERROR(VLOOKUP(K400,'RefNo Measure List'!$A$1:$E$60,2,FALSE)),"",VLOOKUP(K400,'RefNo Measure List'!$A$1:$C$60,2,FALSE))</f>
        <v/>
      </c>
      <c r="M400" s="26"/>
      <c r="N400" s="45" t="e">
        <f>IF((B400)="State Income Qualified",M400*(VLOOKUP(L400,'RefNo Measure List'!$B$2:$J$60,9,FALSE)),"")</f>
        <v>#N/A</v>
      </c>
      <c r="O400" s="33"/>
      <c r="P400" s="47" t="b">
        <f t="shared" si="35"/>
        <v>0</v>
      </c>
      <c r="Q400" s="47" t="b">
        <f t="shared" si="36"/>
        <v>0</v>
      </c>
    </row>
  </sheetData>
  <sheetProtection formatCells="0" formatColumns="0" formatRows="0" insertColumns="0" sort="0" pivotTables="0"/>
  <dataValidations count="3">
    <dataValidation errorStyle="warning" allowBlank="1" showInputMessage="1" showErrorMessage="1" errorTitle="RefNo does not exist" sqref="L2:L400" xr:uid="{94061843-31A1-4FAC-BE68-BF8F7440AAB3}"/>
    <dataValidation type="list" allowBlank="1" showInputMessage="1" sqref="D2:D400" xr:uid="{79AA688E-5713-4254-AC78-555C4509F8B7}">
      <formula1>INDIRECT(C2)</formula1>
    </dataValidation>
    <dataValidation type="list" allowBlank="1" showInputMessage="1" showErrorMessage="1" sqref="K2:K400" xr:uid="{1B7527C3-4E76-427B-BD33-BEC88B1BED96}">
      <formula1>INDIRECT(J2)</formula1>
    </dataValidation>
  </dataValidations>
  <pageMargins left="0.7" right="0.7" top="0.75" bottom="0.75" header="0.3" footer="0.3"/>
  <pageSetup orientation="portrait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BAD0474-A363-456F-BCCF-DB2439ADDDCA}">
          <x14:formula1>
            <xm:f>'Projects by Category'!$A$2:$A$8</xm:f>
          </x14:formula1>
          <xm:sqref>J2:J400</xm:sqref>
        </x14:dataValidation>
        <x14:dataValidation type="list" allowBlank="1" showInputMessage="1" xr:uid="{FB5D96E8-69A8-4B55-99A8-DE446FC74D9B}">
          <x14:formula1>
            <xm:f>'Utility List'!$A$2:$A$5</xm:f>
          </x14:formula1>
          <xm:sqref>C2:C400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3"/>
  <sheetViews>
    <sheetView zoomScaleNormal="100" workbookViewId="0">
      <pane xSplit="2" ySplit="1" topLeftCell="C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5" x14ac:dyDescent="0.25"/>
  <cols>
    <col min="1" max="1" width="56.85546875" customWidth="1"/>
    <col min="2" max="2" width="12.28515625" customWidth="1"/>
    <col min="3" max="3" width="21.42578125" customWidth="1"/>
    <col min="4" max="4" width="15.7109375" style="50" customWidth="1"/>
    <col min="5" max="5" width="12.5703125" customWidth="1"/>
    <col min="6" max="6" width="18.7109375" customWidth="1"/>
    <col min="7" max="7" width="53.85546875" customWidth="1"/>
    <col min="8" max="8" width="21.5703125" customWidth="1"/>
    <col min="9" max="9" width="12.140625" customWidth="1"/>
    <col min="10" max="10" width="9.42578125" customWidth="1"/>
  </cols>
  <sheetData>
    <row r="1" spans="1:10" ht="45" x14ac:dyDescent="0.25">
      <c r="A1" s="16" t="s">
        <v>2</v>
      </c>
      <c r="B1" s="16" t="s">
        <v>0</v>
      </c>
      <c r="C1" s="16" t="s">
        <v>3</v>
      </c>
      <c r="D1" s="16" t="s">
        <v>4</v>
      </c>
      <c r="E1" s="16" t="s">
        <v>1</v>
      </c>
      <c r="F1" s="16" t="s">
        <v>5</v>
      </c>
      <c r="G1" s="16" t="s">
        <v>6</v>
      </c>
      <c r="H1" s="16" t="s">
        <v>95</v>
      </c>
      <c r="I1" s="16" t="s">
        <v>7</v>
      </c>
      <c r="J1" s="16" t="s">
        <v>8</v>
      </c>
    </row>
    <row r="2" spans="1:10" s="17" customFormat="1" ht="14.25" customHeight="1" x14ac:dyDescent="0.25">
      <c r="A2" s="28" t="s">
        <v>117</v>
      </c>
      <c r="B2" s="28" t="s">
        <v>71</v>
      </c>
      <c r="C2" s="27" t="s">
        <v>257</v>
      </c>
      <c r="D2" s="49" t="s">
        <v>9</v>
      </c>
      <c r="E2" s="27" t="s">
        <v>93</v>
      </c>
      <c r="F2" s="27" t="s">
        <v>94</v>
      </c>
      <c r="G2" s="28" t="s">
        <v>117</v>
      </c>
      <c r="H2" s="27" t="s">
        <v>103</v>
      </c>
      <c r="I2" s="29">
        <v>15</v>
      </c>
      <c r="J2" s="30">
        <v>1448</v>
      </c>
    </row>
    <row r="3" spans="1:10" s="17" customFormat="1" ht="14.25" customHeight="1" x14ac:dyDescent="0.25">
      <c r="A3" s="28" t="s">
        <v>118</v>
      </c>
      <c r="B3" s="28" t="s">
        <v>72</v>
      </c>
      <c r="C3" s="27" t="s">
        <v>257</v>
      </c>
      <c r="D3" s="49" t="s">
        <v>9</v>
      </c>
      <c r="E3" s="27" t="s">
        <v>93</v>
      </c>
      <c r="F3" s="27" t="s">
        <v>94</v>
      </c>
      <c r="G3" s="28" t="s">
        <v>118</v>
      </c>
      <c r="H3" s="27" t="s">
        <v>103</v>
      </c>
      <c r="I3" s="29">
        <v>15</v>
      </c>
      <c r="J3" s="30">
        <v>1448</v>
      </c>
    </row>
    <row r="4" spans="1:10" s="17" customFormat="1" ht="14.25" customHeight="1" x14ac:dyDescent="0.25">
      <c r="A4" s="28" t="s">
        <v>119</v>
      </c>
      <c r="B4" s="28" t="s">
        <v>73</v>
      </c>
      <c r="C4" s="27" t="s">
        <v>257</v>
      </c>
      <c r="D4" s="49" t="s">
        <v>9</v>
      </c>
      <c r="E4" s="27" t="s">
        <v>93</v>
      </c>
      <c r="F4" s="27" t="s">
        <v>94</v>
      </c>
      <c r="G4" s="28" t="s">
        <v>119</v>
      </c>
      <c r="H4" s="27" t="s">
        <v>103</v>
      </c>
      <c r="I4" s="29">
        <v>5</v>
      </c>
      <c r="J4" s="30">
        <v>658.1</v>
      </c>
    </row>
    <row r="5" spans="1:10" s="17" customFormat="1" ht="14.25" customHeight="1" x14ac:dyDescent="0.25">
      <c r="A5" s="28" t="s">
        <v>56</v>
      </c>
      <c r="B5" s="28" t="s">
        <v>74</v>
      </c>
      <c r="C5" s="27" t="s">
        <v>257</v>
      </c>
      <c r="D5" s="49" t="s">
        <v>9</v>
      </c>
      <c r="E5" s="27" t="s">
        <v>93</v>
      </c>
      <c r="F5" s="27" t="s">
        <v>94</v>
      </c>
      <c r="G5" s="28" t="s">
        <v>56</v>
      </c>
      <c r="H5" s="27" t="s">
        <v>103</v>
      </c>
      <c r="I5" s="29">
        <v>5</v>
      </c>
      <c r="J5" s="30">
        <v>658.1</v>
      </c>
    </row>
    <row r="6" spans="1:10" s="17" customFormat="1" ht="14.25" customHeight="1" x14ac:dyDescent="0.25">
      <c r="A6" s="28" t="s">
        <v>120</v>
      </c>
      <c r="B6" s="28" t="s">
        <v>75</v>
      </c>
      <c r="C6" s="27" t="s">
        <v>257</v>
      </c>
      <c r="D6" s="49" t="s">
        <v>9</v>
      </c>
      <c r="E6" s="27" t="s">
        <v>93</v>
      </c>
      <c r="F6" s="27" t="s">
        <v>94</v>
      </c>
      <c r="G6" s="28" t="s">
        <v>120</v>
      </c>
      <c r="H6" s="27" t="s">
        <v>103</v>
      </c>
      <c r="I6" s="29">
        <v>15</v>
      </c>
      <c r="J6" s="30">
        <v>1862.38</v>
      </c>
    </row>
    <row r="7" spans="1:10" s="17" customFormat="1" ht="14.25" customHeight="1" x14ac:dyDescent="0.25">
      <c r="A7" s="28" t="s">
        <v>121</v>
      </c>
      <c r="B7" s="28" t="s">
        <v>76</v>
      </c>
      <c r="C7" s="27" t="s">
        <v>257</v>
      </c>
      <c r="D7" s="49" t="s">
        <v>9</v>
      </c>
      <c r="E7" s="27" t="s">
        <v>93</v>
      </c>
      <c r="F7" s="27" t="s">
        <v>94</v>
      </c>
      <c r="G7" s="28" t="s">
        <v>121</v>
      </c>
      <c r="H7" s="27" t="s">
        <v>103</v>
      </c>
      <c r="I7" s="29">
        <v>15</v>
      </c>
      <c r="J7" s="30">
        <v>1862.38</v>
      </c>
    </row>
    <row r="8" spans="1:10" s="17" customFormat="1" ht="14.25" customHeight="1" x14ac:dyDescent="0.25">
      <c r="A8" s="28" t="s">
        <v>11</v>
      </c>
      <c r="B8" s="28" t="s">
        <v>24</v>
      </c>
      <c r="C8" s="27" t="s">
        <v>257</v>
      </c>
      <c r="D8" s="49" t="s">
        <v>9</v>
      </c>
      <c r="E8" s="27" t="s">
        <v>10</v>
      </c>
      <c r="F8" s="27" t="s">
        <v>44</v>
      </c>
      <c r="G8" s="28" t="s">
        <v>11</v>
      </c>
      <c r="H8" s="27" t="s">
        <v>96</v>
      </c>
      <c r="I8" s="29">
        <v>0</v>
      </c>
      <c r="J8" s="30">
        <v>3228</v>
      </c>
    </row>
    <row r="9" spans="1:10" s="17" customFormat="1" ht="14.25" customHeight="1" x14ac:dyDescent="0.25">
      <c r="A9" s="28" t="s">
        <v>110</v>
      </c>
      <c r="B9" s="28" t="s">
        <v>25</v>
      </c>
      <c r="C9" s="27" t="s">
        <v>257</v>
      </c>
      <c r="D9" s="49" t="s">
        <v>9</v>
      </c>
      <c r="E9" s="27" t="s">
        <v>10</v>
      </c>
      <c r="F9" s="27" t="s">
        <v>44</v>
      </c>
      <c r="G9" s="28" t="s">
        <v>110</v>
      </c>
      <c r="H9" s="27" t="s">
        <v>96</v>
      </c>
      <c r="I9" s="29">
        <v>0</v>
      </c>
      <c r="J9" s="30">
        <v>3228</v>
      </c>
    </row>
    <row r="10" spans="1:10" s="17" customFormat="1" ht="14.25" customHeight="1" x14ac:dyDescent="0.25">
      <c r="A10" s="28" t="s">
        <v>12</v>
      </c>
      <c r="B10" s="28" t="s">
        <v>26</v>
      </c>
      <c r="C10" s="27" t="s">
        <v>257</v>
      </c>
      <c r="D10" s="49" t="s">
        <v>9</v>
      </c>
      <c r="E10" s="27" t="s">
        <v>10</v>
      </c>
      <c r="F10" s="27" t="s">
        <v>44</v>
      </c>
      <c r="G10" s="28" t="s">
        <v>12</v>
      </c>
      <c r="H10" s="27" t="s">
        <v>96</v>
      </c>
      <c r="I10" s="29">
        <v>0</v>
      </c>
      <c r="J10" s="30">
        <v>2000</v>
      </c>
    </row>
    <row r="11" spans="1:10" s="17" customFormat="1" ht="14.25" customHeight="1" x14ac:dyDescent="0.25">
      <c r="A11" s="28" t="s">
        <v>13</v>
      </c>
      <c r="B11" s="28" t="s">
        <v>27</v>
      </c>
      <c r="C11" s="27" t="s">
        <v>257</v>
      </c>
      <c r="D11" s="49" t="s">
        <v>9</v>
      </c>
      <c r="E11" s="27" t="s">
        <v>10</v>
      </c>
      <c r="F11" s="27" t="s">
        <v>44</v>
      </c>
      <c r="G11" s="28" t="s">
        <v>13</v>
      </c>
      <c r="H11" s="27" t="s">
        <v>96</v>
      </c>
      <c r="I11" s="29">
        <v>0</v>
      </c>
      <c r="J11" s="30">
        <v>3228</v>
      </c>
    </row>
    <row r="12" spans="1:10" ht="30" x14ac:dyDescent="0.25">
      <c r="A12" s="28" t="s">
        <v>122</v>
      </c>
      <c r="B12" s="28" t="s">
        <v>28</v>
      </c>
      <c r="C12" s="27" t="s">
        <v>257</v>
      </c>
      <c r="D12" s="49" t="s">
        <v>9</v>
      </c>
      <c r="E12" s="27" t="s">
        <v>10</v>
      </c>
      <c r="F12" s="27" t="s">
        <v>44</v>
      </c>
      <c r="G12" s="28" t="s">
        <v>122</v>
      </c>
      <c r="H12" s="27" t="s">
        <v>96</v>
      </c>
      <c r="I12" s="29">
        <v>0</v>
      </c>
      <c r="J12" s="30">
        <v>3228</v>
      </c>
    </row>
    <row r="13" spans="1:10" ht="30" x14ac:dyDescent="0.25">
      <c r="A13" s="28" t="s">
        <v>14</v>
      </c>
      <c r="B13" s="28" t="s">
        <v>29</v>
      </c>
      <c r="C13" s="27" t="s">
        <v>257</v>
      </c>
      <c r="D13" s="49" t="s">
        <v>9</v>
      </c>
      <c r="E13" s="27" t="s">
        <v>10</v>
      </c>
      <c r="F13" s="27" t="s">
        <v>44</v>
      </c>
      <c r="G13" s="28" t="s">
        <v>14</v>
      </c>
      <c r="H13" s="27" t="s">
        <v>96</v>
      </c>
      <c r="I13" s="29">
        <v>0</v>
      </c>
      <c r="J13" s="30">
        <v>2000</v>
      </c>
    </row>
    <row r="14" spans="1:10" ht="30" x14ac:dyDescent="0.25">
      <c r="A14" s="28" t="s">
        <v>111</v>
      </c>
      <c r="B14" s="28" t="s">
        <v>30</v>
      </c>
      <c r="C14" s="27" t="s">
        <v>257</v>
      </c>
      <c r="D14" s="49" t="s">
        <v>9</v>
      </c>
      <c r="E14" s="27" t="s">
        <v>10</v>
      </c>
      <c r="F14" s="27" t="s">
        <v>44</v>
      </c>
      <c r="G14" s="28" t="s">
        <v>111</v>
      </c>
      <c r="H14" s="27" t="s">
        <v>97</v>
      </c>
      <c r="I14" s="29">
        <v>0</v>
      </c>
      <c r="J14" s="30">
        <v>43</v>
      </c>
    </row>
    <row r="15" spans="1:10" ht="30" x14ac:dyDescent="0.25">
      <c r="A15" s="28" t="s">
        <v>112</v>
      </c>
      <c r="B15" s="28" t="s">
        <v>31</v>
      </c>
      <c r="C15" s="27" t="s">
        <v>257</v>
      </c>
      <c r="D15" s="49" t="s">
        <v>9</v>
      </c>
      <c r="E15" s="27" t="s">
        <v>10</v>
      </c>
      <c r="F15" s="27" t="s">
        <v>44</v>
      </c>
      <c r="G15" s="28" t="s">
        <v>112</v>
      </c>
      <c r="H15" s="27" t="s">
        <v>97</v>
      </c>
      <c r="I15" s="29">
        <v>0</v>
      </c>
      <c r="J15" s="30">
        <v>43</v>
      </c>
    </row>
    <row r="16" spans="1:10" ht="30" x14ac:dyDescent="0.25">
      <c r="A16" s="28" t="s">
        <v>113</v>
      </c>
      <c r="B16" s="28" t="s">
        <v>32</v>
      </c>
      <c r="C16" s="27" t="s">
        <v>257</v>
      </c>
      <c r="D16" s="49" t="s">
        <v>9</v>
      </c>
      <c r="E16" s="27" t="s">
        <v>10</v>
      </c>
      <c r="F16" s="27" t="s">
        <v>44</v>
      </c>
      <c r="G16" s="28" t="s">
        <v>113</v>
      </c>
      <c r="H16" s="27" t="s">
        <v>98</v>
      </c>
      <c r="I16" s="29">
        <v>0</v>
      </c>
      <c r="J16" s="30">
        <v>600</v>
      </c>
    </row>
    <row r="17" spans="1:10" ht="30" x14ac:dyDescent="0.25">
      <c r="A17" s="28" t="s">
        <v>123</v>
      </c>
      <c r="B17" s="28" t="s">
        <v>33</v>
      </c>
      <c r="C17" s="27" t="s">
        <v>257</v>
      </c>
      <c r="D17" s="49" t="s">
        <v>9</v>
      </c>
      <c r="E17" s="27" t="s">
        <v>10</v>
      </c>
      <c r="F17" s="27" t="s">
        <v>44</v>
      </c>
      <c r="G17" s="28" t="s">
        <v>123</v>
      </c>
      <c r="H17" s="27" t="s">
        <v>98</v>
      </c>
      <c r="I17" s="29">
        <v>0</v>
      </c>
      <c r="J17" s="30">
        <v>600</v>
      </c>
    </row>
    <row r="18" spans="1:10" ht="30" x14ac:dyDescent="0.25">
      <c r="A18" s="28" t="s">
        <v>124</v>
      </c>
      <c r="B18" s="28" t="s">
        <v>34</v>
      </c>
      <c r="C18" s="27" t="s">
        <v>257</v>
      </c>
      <c r="D18" s="49" t="s">
        <v>9</v>
      </c>
      <c r="E18" s="27" t="s">
        <v>10</v>
      </c>
      <c r="F18" s="27" t="s">
        <v>44</v>
      </c>
      <c r="G18" s="28" t="s">
        <v>124</v>
      </c>
      <c r="H18" s="27" t="s">
        <v>98</v>
      </c>
      <c r="I18" s="29">
        <v>0</v>
      </c>
      <c r="J18" s="30">
        <v>134.994138055006</v>
      </c>
    </row>
    <row r="19" spans="1:10" ht="30" x14ac:dyDescent="0.25">
      <c r="A19" s="28" t="s">
        <v>125</v>
      </c>
      <c r="B19" s="28" t="s">
        <v>35</v>
      </c>
      <c r="C19" s="27" t="s">
        <v>257</v>
      </c>
      <c r="D19" s="49" t="s">
        <v>9</v>
      </c>
      <c r="E19" s="27" t="s">
        <v>10</v>
      </c>
      <c r="F19" s="27" t="s">
        <v>44</v>
      </c>
      <c r="G19" s="28" t="s">
        <v>125</v>
      </c>
      <c r="H19" s="27" t="s">
        <v>98</v>
      </c>
      <c r="I19" s="29">
        <v>0</v>
      </c>
      <c r="J19" s="30">
        <v>134.994138055006</v>
      </c>
    </row>
    <row r="20" spans="1:10" ht="30" x14ac:dyDescent="0.25">
      <c r="A20" s="28" t="s">
        <v>46</v>
      </c>
      <c r="B20" s="28" t="s">
        <v>36</v>
      </c>
      <c r="C20" s="27" t="s">
        <v>257</v>
      </c>
      <c r="D20" s="49" t="s">
        <v>9</v>
      </c>
      <c r="E20" s="27" t="s">
        <v>10</v>
      </c>
      <c r="F20" s="27" t="s">
        <v>44</v>
      </c>
      <c r="G20" s="28" t="s">
        <v>46</v>
      </c>
      <c r="H20" s="27" t="s">
        <v>102</v>
      </c>
      <c r="I20" s="29">
        <v>0</v>
      </c>
      <c r="J20" s="30">
        <v>2226</v>
      </c>
    </row>
    <row r="21" spans="1:10" ht="30" x14ac:dyDescent="0.25">
      <c r="A21" s="28" t="s">
        <v>114</v>
      </c>
      <c r="B21" s="28" t="s">
        <v>37</v>
      </c>
      <c r="C21" s="27" t="s">
        <v>257</v>
      </c>
      <c r="D21" s="49" t="s">
        <v>9</v>
      </c>
      <c r="E21" s="27" t="s">
        <v>10</v>
      </c>
      <c r="F21" s="27" t="s">
        <v>44</v>
      </c>
      <c r="G21" s="28" t="s">
        <v>114</v>
      </c>
      <c r="H21" s="27" t="s">
        <v>102</v>
      </c>
      <c r="I21" s="29">
        <v>0</v>
      </c>
      <c r="J21" s="30">
        <v>2226</v>
      </c>
    </row>
    <row r="22" spans="1:10" ht="30" x14ac:dyDescent="0.25">
      <c r="A22" s="28" t="s">
        <v>47</v>
      </c>
      <c r="B22" s="28" t="s">
        <v>38</v>
      </c>
      <c r="C22" s="27" t="s">
        <v>257</v>
      </c>
      <c r="D22" s="49" t="s">
        <v>9</v>
      </c>
      <c r="E22" s="27" t="s">
        <v>10</v>
      </c>
      <c r="F22" s="27" t="s">
        <v>44</v>
      </c>
      <c r="G22" s="28" t="s">
        <v>47</v>
      </c>
      <c r="H22" s="27" t="s">
        <v>102</v>
      </c>
      <c r="I22" s="29">
        <v>0</v>
      </c>
      <c r="J22" s="30">
        <v>2226</v>
      </c>
    </row>
    <row r="23" spans="1:10" ht="30" x14ac:dyDescent="0.25">
      <c r="A23" s="28" t="s">
        <v>15</v>
      </c>
      <c r="B23" s="28" t="s">
        <v>39</v>
      </c>
      <c r="C23" s="27" t="s">
        <v>257</v>
      </c>
      <c r="D23" s="49" t="s">
        <v>9</v>
      </c>
      <c r="E23" s="27" t="s">
        <v>10</v>
      </c>
      <c r="F23" s="27" t="s">
        <v>44</v>
      </c>
      <c r="G23" s="28" t="s">
        <v>15</v>
      </c>
      <c r="H23" s="27" t="s">
        <v>102</v>
      </c>
      <c r="I23" s="29">
        <v>0</v>
      </c>
      <c r="J23" s="30">
        <v>2226</v>
      </c>
    </row>
    <row r="24" spans="1:10" ht="30" x14ac:dyDescent="0.25">
      <c r="A24" s="28" t="s">
        <v>126</v>
      </c>
      <c r="B24" s="28" t="s">
        <v>40</v>
      </c>
      <c r="C24" s="27" t="s">
        <v>257</v>
      </c>
      <c r="D24" s="49" t="s">
        <v>9</v>
      </c>
      <c r="E24" s="27" t="s">
        <v>10</v>
      </c>
      <c r="F24" s="27" t="s">
        <v>44</v>
      </c>
      <c r="G24" s="28" t="s">
        <v>126</v>
      </c>
      <c r="H24" s="27" t="s">
        <v>102</v>
      </c>
      <c r="I24" s="29">
        <v>0</v>
      </c>
      <c r="J24" s="30">
        <v>2226</v>
      </c>
    </row>
    <row r="25" spans="1:10" ht="30" x14ac:dyDescent="0.25">
      <c r="A25" s="28" t="s">
        <v>16</v>
      </c>
      <c r="B25" s="28" t="s">
        <v>41</v>
      </c>
      <c r="C25" s="27" t="s">
        <v>257</v>
      </c>
      <c r="D25" s="49" t="s">
        <v>9</v>
      </c>
      <c r="E25" s="27" t="s">
        <v>10</v>
      </c>
      <c r="F25" s="27" t="s">
        <v>44</v>
      </c>
      <c r="G25" s="28" t="s">
        <v>16</v>
      </c>
      <c r="H25" s="27" t="s">
        <v>102</v>
      </c>
      <c r="I25" s="29">
        <v>0</v>
      </c>
      <c r="J25" s="30">
        <v>2226</v>
      </c>
    </row>
    <row r="26" spans="1:10" ht="30" x14ac:dyDescent="0.25">
      <c r="A26" s="28" t="s">
        <v>115</v>
      </c>
      <c r="B26" s="28" t="s">
        <v>42</v>
      </c>
      <c r="C26" s="27" t="s">
        <v>257</v>
      </c>
      <c r="D26" s="49" t="s">
        <v>9</v>
      </c>
      <c r="E26" s="27" t="s">
        <v>10</v>
      </c>
      <c r="F26" s="27" t="s">
        <v>44</v>
      </c>
      <c r="G26" s="28" t="s">
        <v>115</v>
      </c>
      <c r="H26" s="27" t="s">
        <v>99</v>
      </c>
      <c r="I26" s="29">
        <v>0</v>
      </c>
      <c r="J26" s="30">
        <v>2226</v>
      </c>
    </row>
    <row r="27" spans="1:10" ht="30" x14ac:dyDescent="0.25">
      <c r="A27" s="28" t="s">
        <v>127</v>
      </c>
      <c r="B27" s="28" t="s">
        <v>43</v>
      </c>
      <c r="C27" s="27" t="s">
        <v>257</v>
      </c>
      <c r="D27" s="49" t="s">
        <v>9</v>
      </c>
      <c r="E27" s="27" t="s">
        <v>10</v>
      </c>
      <c r="F27" s="27" t="s">
        <v>44</v>
      </c>
      <c r="G27" s="28" t="s">
        <v>127</v>
      </c>
      <c r="H27" s="27" t="s">
        <v>99</v>
      </c>
      <c r="I27" s="29">
        <v>0</v>
      </c>
      <c r="J27" s="30">
        <v>2226</v>
      </c>
    </row>
    <row r="28" spans="1:10" ht="30" x14ac:dyDescent="0.25">
      <c r="A28" s="28" t="s">
        <v>57</v>
      </c>
      <c r="B28" s="28" t="s">
        <v>77</v>
      </c>
      <c r="C28" s="27" t="s">
        <v>257</v>
      </c>
      <c r="D28" s="49" t="s">
        <v>9</v>
      </c>
      <c r="E28" s="27" t="s">
        <v>10</v>
      </c>
      <c r="F28" s="27" t="s">
        <v>94</v>
      </c>
      <c r="G28" s="28" t="s">
        <v>57</v>
      </c>
      <c r="H28" s="27" t="s">
        <v>98</v>
      </c>
      <c r="I28" s="29">
        <v>12</v>
      </c>
      <c r="J28" s="30">
        <v>281.93</v>
      </c>
    </row>
    <row r="29" spans="1:10" ht="30" x14ac:dyDescent="0.25">
      <c r="A29" s="28" t="s">
        <v>58</v>
      </c>
      <c r="B29" s="28" t="s">
        <v>78</v>
      </c>
      <c r="C29" s="27" t="s">
        <v>257</v>
      </c>
      <c r="D29" s="49" t="s">
        <v>9</v>
      </c>
      <c r="E29" s="27" t="s">
        <v>10</v>
      </c>
      <c r="F29" s="27" t="s">
        <v>94</v>
      </c>
      <c r="G29" s="28" t="s">
        <v>58</v>
      </c>
      <c r="H29" s="27" t="s">
        <v>98</v>
      </c>
      <c r="I29" s="29">
        <v>12</v>
      </c>
      <c r="J29" s="30">
        <v>281.93</v>
      </c>
    </row>
    <row r="30" spans="1:10" ht="30" x14ac:dyDescent="0.25">
      <c r="A30" s="28" t="s">
        <v>59</v>
      </c>
      <c r="B30" s="28" t="s">
        <v>79</v>
      </c>
      <c r="C30" s="27" t="s">
        <v>257</v>
      </c>
      <c r="D30" s="49" t="s">
        <v>9</v>
      </c>
      <c r="E30" s="27" t="s">
        <v>10</v>
      </c>
      <c r="F30" s="27" t="s">
        <v>94</v>
      </c>
      <c r="G30" s="28" t="s">
        <v>59</v>
      </c>
      <c r="H30" s="27" t="s">
        <v>102</v>
      </c>
      <c r="I30" s="29">
        <v>15</v>
      </c>
      <c r="J30" s="30">
        <v>1744.28</v>
      </c>
    </row>
    <row r="31" spans="1:10" ht="30" x14ac:dyDescent="0.25">
      <c r="A31" s="28" t="s">
        <v>60</v>
      </c>
      <c r="B31" s="28" t="s">
        <v>80</v>
      </c>
      <c r="C31" s="27" t="s">
        <v>257</v>
      </c>
      <c r="D31" s="49" t="s">
        <v>9</v>
      </c>
      <c r="E31" s="27" t="s">
        <v>10</v>
      </c>
      <c r="F31" s="27" t="s">
        <v>94</v>
      </c>
      <c r="G31" s="28" t="s">
        <v>60</v>
      </c>
      <c r="H31" s="27" t="s">
        <v>102</v>
      </c>
      <c r="I31" s="29">
        <v>15</v>
      </c>
      <c r="J31" s="30">
        <v>1830.64</v>
      </c>
    </row>
    <row r="32" spans="1:10" s="17" customFormat="1" ht="14.25" customHeight="1" x14ac:dyDescent="0.25">
      <c r="A32" s="28" t="s">
        <v>61</v>
      </c>
      <c r="B32" s="28" t="s">
        <v>81</v>
      </c>
      <c r="C32" s="27" t="s">
        <v>257</v>
      </c>
      <c r="D32" s="49" t="s">
        <v>9</v>
      </c>
      <c r="E32" s="27" t="s">
        <v>10</v>
      </c>
      <c r="F32" s="27" t="s">
        <v>94</v>
      </c>
      <c r="G32" s="28" t="s">
        <v>61</v>
      </c>
      <c r="H32" s="27" t="s">
        <v>102</v>
      </c>
      <c r="I32" s="29">
        <v>15</v>
      </c>
      <c r="J32" s="30">
        <v>1744.28</v>
      </c>
    </row>
    <row r="33" spans="1:10" s="17" customFormat="1" ht="14.25" customHeight="1" x14ac:dyDescent="0.25">
      <c r="A33" s="28" t="s">
        <v>62</v>
      </c>
      <c r="B33" s="28" t="s">
        <v>82</v>
      </c>
      <c r="C33" s="27" t="s">
        <v>257</v>
      </c>
      <c r="D33" s="49" t="s">
        <v>9</v>
      </c>
      <c r="E33" s="27" t="s">
        <v>10</v>
      </c>
      <c r="F33" s="27" t="s">
        <v>94</v>
      </c>
      <c r="G33" s="28" t="s">
        <v>62</v>
      </c>
      <c r="H33" s="27" t="s">
        <v>102</v>
      </c>
      <c r="I33" s="29">
        <v>15</v>
      </c>
      <c r="J33" s="30">
        <v>1830.64</v>
      </c>
    </row>
    <row r="34" spans="1:10" s="17" customFormat="1" ht="14.25" customHeight="1" x14ac:dyDescent="0.25">
      <c r="A34" s="28" t="s">
        <v>63</v>
      </c>
      <c r="B34" s="28" t="s">
        <v>83</v>
      </c>
      <c r="C34" s="27" t="s">
        <v>257</v>
      </c>
      <c r="D34" s="49" t="s">
        <v>9</v>
      </c>
      <c r="E34" s="27" t="s">
        <v>10</v>
      </c>
      <c r="F34" s="27" t="s">
        <v>94</v>
      </c>
      <c r="G34" s="28" t="s">
        <v>63</v>
      </c>
      <c r="H34" s="27" t="s">
        <v>102</v>
      </c>
      <c r="I34" s="29">
        <v>18</v>
      </c>
      <c r="J34" s="30">
        <v>92.69</v>
      </c>
    </row>
    <row r="35" spans="1:10" s="17" customFormat="1" ht="14.25" customHeight="1" x14ac:dyDescent="0.25">
      <c r="A35" s="28" t="s">
        <v>64</v>
      </c>
      <c r="B35" s="28" t="s">
        <v>84</v>
      </c>
      <c r="C35" s="27" t="s">
        <v>257</v>
      </c>
      <c r="D35" s="49" t="s">
        <v>9</v>
      </c>
      <c r="E35" s="27" t="s">
        <v>10</v>
      </c>
      <c r="F35" s="27" t="s">
        <v>94</v>
      </c>
      <c r="G35" s="28" t="s">
        <v>64</v>
      </c>
      <c r="H35" s="27" t="s">
        <v>102</v>
      </c>
      <c r="I35" s="29">
        <v>18</v>
      </c>
      <c r="J35" s="30">
        <v>75.06</v>
      </c>
    </row>
    <row r="36" spans="1:10" s="17" customFormat="1" ht="14.25" customHeight="1" x14ac:dyDescent="0.25">
      <c r="A36" s="28" t="s">
        <v>65</v>
      </c>
      <c r="B36" s="28" t="s">
        <v>85</v>
      </c>
      <c r="C36" s="27" t="s">
        <v>257</v>
      </c>
      <c r="D36" s="49" t="s">
        <v>9</v>
      </c>
      <c r="E36" s="27" t="s">
        <v>10</v>
      </c>
      <c r="F36" s="27" t="s">
        <v>94</v>
      </c>
      <c r="G36" s="28" t="s">
        <v>65</v>
      </c>
      <c r="H36" s="27" t="s">
        <v>102</v>
      </c>
      <c r="I36" s="29">
        <v>18</v>
      </c>
      <c r="J36" s="30">
        <v>92.69</v>
      </c>
    </row>
    <row r="37" spans="1:10" s="17" customFormat="1" ht="14.25" customHeight="1" x14ac:dyDescent="0.25">
      <c r="A37" s="28" t="s">
        <v>66</v>
      </c>
      <c r="B37" s="28" t="s">
        <v>86</v>
      </c>
      <c r="C37" s="27" t="s">
        <v>257</v>
      </c>
      <c r="D37" s="49" t="s">
        <v>9</v>
      </c>
      <c r="E37" s="27" t="s">
        <v>10</v>
      </c>
      <c r="F37" s="27" t="s">
        <v>94</v>
      </c>
      <c r="G37" s="28" t="s">
        <v>66</v>
      </c>
      <c r="H37" s="27" t="s">
        <v>102</v>
      </c>
      <c r="I37" s="29">
        <v>18</v>
      </c>
      <c r="J37" s="30">
        <v>75.06</v>
      </c>
    </row>
    <row r="38" spans="1:10" ht="30" x14ac:dyDescent="0.25">
      <c r="A38" s="28" t="s">
        <v>67</v>
      </c>
      <c r="B38" s="28" t="s">
        <v>87</v>
      </c>
      <c r="C38" s="27" t="s">
        <v>257</v>
      </c>
      <c r="D38" s="49" t="s">
        <v>9</v>
      </c>
      <c r="E38" s="27" t="s">
        <v>10</v>
      </c>
      <c r="F38" s="27" t="s">
        <v>94</v>
      </c>
      <c r="G38" s="28" t="s">
        <v>67</v>
      </c>
      <c r="H38" s="27" t="s">
        <v>102</v>
      </c>
      <c r="I38" s="29">
        <v>5</v>
      </c>
      <c r="J38" s="30">
        <v>774.82</v>
      </c>
    </row>
    <row r="39" spans="1:10" ht="30" x14ac:dyDescent="0.25">
      <c r="A39" s="28" t="s">
        <v>68</v>
      </c>
      <c r="B39" s="28" t="s">
        <v>88</v>
      </c>
      <c r="C39" s="27" t="s">
        <v>257</v>
      </c>
      <c r="D39" s="49" t="s">
        <v>9</v>
      </c>
      <c r="E39" s="27" t="s">
        <v>10</v>
      </c>
      <c r="F39" s="27" t="s">
        <v>94</v>
      </c>
      <c r="G39" s="28" t="s">
        <v>68</v>
      </c>
      <c r="H39" s="27" t="s">
        <v>102</v>
      </c>
      <c r="I39" s="29">
        <v>5</v>
      </c>
      <c r="J39" s="30">
        <v>774.82</v>
      </c>
    </row>
    <row r="40" spans="1:10" ht="30" x14ac:dyDescent="0.25">
      <c r="A40" s="28" t="s">
        <v>128</v>
      </c>
      <c r="B40" s="28" t="s">
        <v>89</v>
      </c>
      <c r="C40" s="27" t="s">
        <v>257</v>
      </c>
      <c r="D40" s="49" t="s">
        <v>9</v>
      </c>
      <c r="E40" s="27" t="s">
        <v>10</v>
      </c>
      <c r="F40" s="27" t="s">
        <v>94</v>
      </c>
      <c r="G40" s="28" t="s">
        <v>128</v>
      </c>
      <c r="H40" s="27" t="s">
        <v>102</v>
      </c>
      <c r="I40" s="29">
        <v>15</v>
      </c>
      <c r="J40" s="30">
        <v>909.21</v>
      </c>
    </row>
    <row r="41" spans="1:10" ht="30" x14ac:dyDescent="0.25">
      <c r="A41" s="28" t="s">
        <v>129</v>
      </c>
      <c r="B41" s="28" t="s">
        <v>90</v>
      </c>
      <c r="C41" s="27" t="s">
        <v>257</v>
      </c>
      <c r="D41" s="49" t="s">
        <v>9</v>
      </c>
      <c r="E41" s="27" t="s">
        <v>10</v>
      </c>
      <c r="F41" s="27" t="s">
        <v>94</v>
      </c>
      <c r="G41" s="28" t="s">
        <v>129</v>
      </c>
      <c r="H41" s="27" t="s">
        <v>102</v>
      </c>
      <c r="I41" s="29">
        <v>15</v>
      </c>
      <c r="J41" s="30">
        <v>909.21</v>
      </c>
    </row>
    <row r="42" spans="1:10" ht="30" x14ac:dyDescent="0.25">
      <c r="A42" s="28" t="s">
        <v>69</v>
      </c>
      <c r="B42" s="28" t="s">
        <v>91</v>
      </c>
      <c r="C42" s="27" t="s">
        <v>257</v>
      </c>
      <c r="D42" s="49" t="s">
        <v>9</v>
      </c>
      <c r="E42" s="27" t="s">
        <v>10</v>
      </c>
      <c r="F42" s="27" t="s">
        <v>94</v>
      </c>
      <c r="G42" s="28" t="s">
        <v>69</v>
      </c>
      <c r="H42" s="27" t="s">
        <v>100</v>
      </c>
      <c r="I42" s="29">
        <v>43</v>
      </c>
      <c r="J42" s="30">
        <v>5678.01</v>
      </c>
    </row>
    <row r="43" spans="1:10" ht="30" x14ac:dyDescent="0.25">
      <c r="A43" s="28" t="s">
        <v>70</v>
      </c>
      <c r="B43" s="28" t="s">
        <v>92</v>
      </c>
      <c r="C43" s="27" t="s">
        <v>257</v>
      </c>
      <c r="D43" s="49" t="s">
        <v>9</v>
      </c>
      <c r="E43" s="27" t="s">
        <v>10</v>
      </c>
      <c r="F43" s="27" t="s">
        <v>94</v>
      </c>
      <c r="G43" s="28" t="s">
        <v>70</v>
      </c>
      <c r="H43" s="27" t="s">
        <v>100</v>
      </c>
      <c r="I43" s="29">
        <v>43</v>
      </c>
      <c r="J43" s="30">
        <v>5678.01</v>
      </c>
    </row>
  </sheetData>
  <autoFilter ref="A1:J43" xr:uid="{00000000-0009-0000-0000-000001000000}">
    <sortState xmlns:xlrd2="http://schemas.microsoft.com/office/spreadsheetml/2017/richdata2" ref="A2:J43">
      <sortCondition ref="B1:B37"/>
    </sortState>
  </autoFilter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2"/>
  <sheetViews>
    <sheetView workbookViewId="0">
      <pane ySplit="1" topLeftCell="A2" activePane="bottomLeft" state="frozen"/>
      <selection pane="bottomLeft" activeCell="C32" sqref="C32"/>
    </sheetView>
  </sheetViews>
  <sheetFormatPr defaultRowHeight="15" x14ac:dyDescent="0.25"/>
  <cols>
    <col min="1" max="1" width="13.7109375" customWidth="1"/>
    <col min="2" max="2" width="37.85546875" customWidth="1"/>
    <col min="3" max="3" width="38.28515625" customWidth="1"/>
    <col min="4" max="4" width="25.7109375" customWidth="1"/>
    <col min="5" max="5" width="48.5703125" customWidth="1"/>
  </cols>
  <sheetData>
    <row r="1" spans="1:5" x14ac:dyDescent="0.25">
      <c r="A1" t="s">
        <v>54</v>
      </c>
      <c r="B1" t="s">
        <v>20</v>
      </c>
      <c r="C1" t="s">
        <v>19</v>
      </c>
      <c r="D1" t="s">
        <v>18</v>
      </c>
      <c r="E1" t="s">
        <v>23</v>
      </c>
    </row>
    <row r="2" spans="1:5" x14ac:dyDescent="0.25">
      <c r="A2" t="s">
        <v>23</v>
      </c>
      <c r="B2" s="14" t="s">
        <v>138</v>
      </c>
      <c r="C2" s="14" t="s">
        <v>162</v>
      </c>
      <c r="D2" s="14" t="s">
        <v>170</v>
      </c>
      <c r="E2" s="14" t="s">
        <v>204</v>
      </c>
    </row>
    <row r="3" spans="1:5" x14ac:dyDescent="0.25">
      <c r="A3" t="s">
        <v>18</v>
      </c>
      <c r="B3" s="14" t="s">
        <v>139</v>
      </c>
      <c r="C3" s="14" t="s">
        <v>163</v>
      </c>
      <c r="D3" s="14" t="s">
        <v>171</v>
      </c>
      <c r="E3" s="14" t="s">
        <v>205</v>
      </c>
    </row>
    <row r="4" spans="1:5" x14ac:dyDescent="0.25">
      <c r="A4" t="s">
        <v>19</v>
      </c>
      <c r="B4" s="14" t="s">
        <v>140</v>
      </c>
      <c r="C4" s="14" t="s">
        <v>164</v>
      </c>
      <c r="D4" s="14" t="s">
        <v>172</v>
      </c>
      <c r="E4" s="14" t="s">
        <v>206</v>
      </c>
    </row>
    <row r="5" spans="1:5" x14ac:dyDescent="0.25">
      <c r="A5" t="s">
        <v>20</v>
      </c>
      <c r="B5" s="14" t="s">
        <v>141</v>
      </c>
      <c r="C5" s="14" t="s">
        <v>165</v>
      </c>
      <c r="D5" s="14" t="s">
        <v>173</v>
      </c>
      <c r="E5" s="14" t="s">
        <v>207</v>
      </c>
    </row>
    <row r="6" spans="1:5" x14ac:dyDescent="0.25">
      <c r="B6" s="14" t="s">
        <v>142</v>
      </c>
      <c r="C6" s="14" t="s">
        <v>166</v>
      </c>
      <c r="D6" s="14" t="s">
        <v>174</v>
      </c>
      <c r="E6" s="14" t="s">
        <v>208</v>
      </c>
    </row>
    <row r="7" spans="1:5" x14ac:dyDescent="0.25">
      <c r="B7" s="14" t="s">
        <v>143</v>
      </c>
      <c r="C7" s="14" t="s">
        <v>167</v>
      </c>
      <c r="D7" s="14" t="s">
        <v>175</v>
      </c>
      <c r="E7" s="14" t="s">
        <v>209</v>
      </c>
    </row>
    <row r="8" spans="1:5" x14ac:dyDescent="0.25">
      <c r="B8" s="14" t="s">
        <v>144</v>
      </c>
      <c r="C8" s="14" t="s">
        <v>168</v>
      </c>
      <c r="D8" s="14" t="s">
        <v>176</v>
      </c>
      <c r="E8" s="14" t="s">
        <v>210</v>
      </c>
    </row>
    <row r="9" spans="1:5" x14ac:dyDescent="0.25">
      <c r="B9" s="14" t="s">
        <v>145</v>
      </c>
      <c r="C9" s="14" t="s">
        <v>169</v>
      </c>
      <c r="D9" s="14" t="s">
        <v>177</v>
      </c>
      <c r="E9" s="14" t="s">
        <v>211</v>
      </c>
    </row>
    <row r="10" spans="1:5" x14ac:dyDescent="0.25">
      <c r="B10" s="14" t="s">
        <v>146</v>
      </c>
      <c r="D10" s="14" t="s">
        <v>178</v>
      </c>
      <c r="E10" s="14" t="s">
        <v>212</v>
      </c>
    </row>
    <row r="11" spans="1:5" x14ac:dyDescent="0.25">
      <c r="B11" s="14" t="s">
        <v>147</v>
      </c>
      <c r="D11" s="14" t="s">
        <v>179</v>
      </c>
      <c r="E11" s="14" t="s">
        <v>213</v>
      </c>
    </row>
    <row r="12" spans="1:5" x14ac:dyDescent="0.25">
      <c r="B12" s="14" t="s">
        <v>148</v>
      </c>
      <c r="D12" s="14" t="s">
        <v>180</v>
      </c>
      <c r="E12" s="14" t="s">
        <v>214</v>
      </c>
    </row>
    <row r="13" spans="1:5" x14ac:dyDescent="0.25">
      <c r="B13" s="14" t="s">
        <v>149</v>
      </c>
      <c r="D13" s="14" t="s">
        <v>181</v>
      </c>
      <c r="E13" s="14" t="s">
        <v>215</v>
      </c>
    </row>
    <row r="14" spans="1:5" x14ac:dyDescent="0.25">
      <c r="B14" s="14" t="s">
        <v>150</v>
      </c>
      <c r="D14" s="14" t="s">
        <v>182</v>
      </c>
      <c r="E14" s="14" t="s">
        <v>216</v>
      </c>
    </row>
    <row r="15" spans="1:5" x14ac:dyDescent="0.25">
      <c r="B15" s="14" t="s">
        <v>151</v>
      </c>
      <c r="D15" s="14" t="s">
        <v>183</v>
      </c>
      <c r="E15" s="14" t="s">
        <v>217</v>
      </c>
    </row>
    <row r="16" spans="1:5" x14ac:dyDescent="0.25">
      <c r="B16" s="14" t="s">
        <v>152</v>
      </c>
      <c r="D16" s="14" t="s">
        <v>184</v>
      </c>
      <c r="E16" s="14" t="s">
        <v>218</v>
      </c>
    </row>
    <row r="17" spans="2:5" x14ac:dyDescent="0.25">
      <c r="B17" s="14" t="s">
        <v>153</v>
      </c>
      <c r="D17" s="14" t="s">
        <v>185</v>
      </c>
      <c r="E17" s="14" t="s">
        <v>219</v>
      </c>
    </row>
    <row r="18" spans="2:5" x14ac:dyDescent="0.25">
      <c r="B18" s="14" t="s">
        <v>154</v>
      </c>
      <c r="D18" s="14" t="s">
        <v>186</v>
      </c>
      <c r="E18" s="14" t="s">
        <v>220</v>
      </c>
    </row>
    <row r="19" spans="2:5" x14ac:dyDescent="0.25">
      <c r="B19" s="14" t="s">
        <v>155</v>
      </c>
      <c r="D19" s="14" t="s">
        <v>187</v>
      </c>
      <c r="E19" s="14" t="s">
        <v>21</v>
      </c>
    </row>
    <row r="20" spans="2:5" x14ac:dyDescent="0.25">
      <c r="B20" s="14" t="s">
        <v>156</v>
      </c>
      <c r="D20" s="14" t="s">
        <v>188</v>
      </c>
      <c r="E20" s="14" t="s">
        <v>221</v>
      </c>
    </row>
    <row r="21" spans="2:5" x14ac:dyDescent="0.25">
      <c r="B21" s="14" t="s">
        <v>157</v>
      </c>
      <c r="D21" s="14" t="s">
        <v>189</v>
      </c>
      <c r="E21" s="14" t="s">
        <v>222</v>
      </c>
    </row>
    <row r="22" spans="2:5" x14ac:dyDescent="0.25">
      <c r="B22" s="14" t="s">
        <v>158</v>
      </c>
      <c r="D22" s="14" t="s">
        <v>48</v>
      </c>
      <c r="E22" s="14" t="s">
        <v>223</v>
      </c>
    </row>
    <row r="23" spans="2:5" x14ac:dyDescent="0.25">
      <c r="B23" s="14" t="s">
        <v>159</v>
      </c>
      <c r="D23" s="14" t="s">
        <v>190</v>
      </c>
      <c r="E23" s="14" t="s">
        <v>224</v>
      </c>
    </row>
    <row r="24" spans="2:5" x14ac:dyDescent="0.25">
      <c r="B24" s="14" t="s">
        <v>160</v>
      </c>
      <c r="D24" s="14" t="s">
        <v>191</v>
      </c>
      <c r="E24" s="14" t="s">
        <v>225</v>
      </c>
    </row>
    <row r="25" spans="2:5" x14ac:dyDescent="0.25">
      <c r="B25" s="14" t="s">
        <v>161</v>
      </c>
      <c r="D25" s="14" t="s">
        <v>192</v>
      </c>
      <c r="E25" s="14" t="s">
        <v>226</v>
      </c>
    </row>
    <row r="26" spans="2:5" x14ac:dyDescent="0.25">
      <c r="D26" s="14" t="s">
        <v>193</v>
      </c>
      <c r="E26" s="14" t="s">
        <v>49</v>
      </c>
    </row>
    <row r="27" spans="2:5" x14ac:dyDescent="0.25">
      <c r="D27" s="14" t="s">
        <v>194</v>
      </c>
      <c r="E27" s="14" t="s">
        <v>227</v>
      </c>
    </row>
    <row r="28" spans="2:5" x14ac:dyDescent="0.25">
      <c r="D28" s="14" t="s">
        <v>195</v>
      </c>
      <c r="E28" s="14" t="s">
        <v>228</v>
      </c>
    </row>
    <row r="29" spans="2:5" x14ac:dyDescent="0.25">
      <c r="D29" s="14" t="s">
        <v>196</v>
      </c>
      <c r="E29" s="14" t="s">
        <v>229</v>
      </c>
    </row>
    <row r="30" spans="2:5" x14ac:dyDescent="0.25">
      <c r="D30" s="14" t="s">
        <v>51</v>
      </c>
      <c r="E30" s="14" t="s">
        <v>230</v>
      </c>
    </row>
    <row r="31" spans="2:5" x14ac:dyDescent="0.25">
      <c r="D31" s="14" t="s">
        <v>197</v>
      </c>
      <c r="E31" s="14" t="s">
        <v>231</v>
      </c>
    </row>
    <row r="32" spans="2:5" x14ac:dyDescent="0.25">
      <c r="D32" s="14" t="s">
        <v>198</v>
      </c>
      <c r="E32" s="14" t="s">
        <v>50</v>
      </c>
    </row>
    <row r="33" spans="4:5" x14ac:dyDescent="0.25">
      <c r="D33" s="14" t="s">
        <v>199</v>
      </c>
      <c r="E33" s="14" t="s">
        <v>232</v>
      </c>
    </row>
    <row r="34" spans="4:5" x14ac:dyDescent="0.25">
      <c r="D34" s="14" t="s">
        <v>200</v>
      </c>
      <c r="E34" s="14" t="s">
        <v>233</v>
      </c>
    </row>
    <row r="35" spans="4:5" x14ac:dyDescent="0.25">
      <c r="D35" s="14" t="s">
        <v>201</v>
      </c>
      <c r="E35" s="14" t="s">
        <v>234</v>
      </c>
    </row>
    <row r="36" spans="4:5" x14ac:dyDescent="0.25">
      <c r="D36" s="14" t="s">
        <v>202</v>
      </c>
      <c r="E36" s="14" t="s">
        <v>235</v>
      </c>
    </row>
    <row r="37" spans="4:5" x14ac:dyDescent="0.25">
      <c r="D37" s="14" t="s">
        <v>203</v>
      </c>
      <c r="E37" s="14" t="s">
        <v>236</v>
      </c>
    </row>
    <row r="38" spans="4:5" x14ac:dyDescent="0.25">
      <c r="E38" s="14" t="s">
        <v>237</v>
      </c>
    </row>
    <row r="39" spans="4:5" x14ac:dyDescent="0.25">
      <c r="E39" s="14" t="s">
        <v>238</v>
      </c>
    </row>
    <row r="40" spans="4:5" x14ac:dyDescent="0.25">
      <c r="E40" s="14" t="s">
        <v>239</v>
      </c>
    </row>
    <row r="41" spans="4:5" x14ac:dyDescent="0.25">
      <c r="E41" s="14" t="s">
        <v>240</v>
      </c>
    </row>
    <row r="42" spans="4:5" x14ac:dyDescent="0.25">
      <c r="E42" s="14" t="s">
        <v>241</v>
      </c>
    </row>
    <row r="43" spans="4:5" x14ac:dyDescent="0.25">
      <c r="E43" s="14" t="s">
        <v>242</v>
      </c>
    </row>
    <row r="44" spans="4:5" x14ac:dyDescent="0.25">
      <c r="E44" s="14" t="s">
        <v>243</v>
      </c>
    </row>
    <row r="45" spans="4:5" x14ac:dyDescent="0.25">
      <c r="E45" s="14" t="s">
        <v>244</v>
      </c>
    </row>
    <row r="46" spans="4:5" x14ac:dyDescent="0.25">
      <c r="E46" s="14" t="s">
        <v>245</v>
      </c>
    </row>
    <row r="47" spans="4:5" x14ac:dyDescent="0.25">
      <c r="E47" s="14" t="s">
        <v>246</v>
      </c>
    </row>
    <row r="48" spans="4:5" x14ac:dyDescent="0.25">
      <c r="E48" s="14" t="s">
        <v>247</v>
      </c>
    </row>
    <row r="49" spans="5:5" x14ac:dyDescent="0.25">
      <c r="E49" s="14" t="s">
        <v>248</v>
      </c>
    </row>
    <row r="50" spans="5:5" x14ac:dyDescent="0.25">
      <c r="E50" s="14" t="s">
        <v>249</v>
      </c>
    </row>
    <row r="51" spans="5:5" x14ac:dyDescent="0.25">
      <c r="E51" s="14" t="s">
        <v>250</v>
      </c>
    </row>
    <row r="52" spans="5:5" x14ac:dyDescent="0.25">
      <c r="E52" s="14" t="s">
        <v>251</v>
      </c>
    </row>
    <row r="53" spans="5:5" x14ac:dyDescent="0.25">
      <c r="E53" s="14" t="s">
        <v>22</v>
      </c>
    </row>
    <row r="54" spans="5:5" x14ac:dyDescent="0.25">
      <c r="E54" s="14" t="s">
        <v>252</v>
      </c>
    </row>
    <row r="55" spans="5:5" x14ac:dyDescent="0.25">
      <c r="E55" s="14" t="s">
        <v>253</v>
      </c>
    </row>
    <row r="56" spans="5:5" x14ac:dyDescent="0.25">
      <c r="E56" s="14" t="s">
        <v>254</v>
      </c>
    </row>
    <row r="57" spans="5:5" x14ac:dyDescent="0.25">
      <c r="E57" s="14" t="s">
        <v>255</v>
      </c>
    </row>
    <row r="58" spans="5:5" x14ac:dyDescent="0.25">
      <c r="E58" s="14" t="s">
        <v>256</v>
      </c>
    </row>
    <row r="59" spans="5:5" x14ac:dyDescent="0.25">
      <c r="E59" s="14" t="s">
        <v>52</v>
      </c>
    </row>
    <row r="83" spans="1:1" x14ac:dyDescent="0.25">
      <c r="A83" s="1"/>
    </row>
    <row r="85" spans="1:1" s="1" customFormat="1" x14ac:dyDescent="0.25">
      <c r="A85"/>
    </row>
    <row r="90" spans="1:1" x14ac:dyDescent="0.25">
      <c r="A90" s="1"/>
    </row>
    <row r="92" spans="1:1" s="1" customFormat="1" x14ac:dyDescent="0.25">
      <c r="A9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42"/>
  <sheetViews>
    <sheetView zoomScale="70" zoomScaleNormal="70" workbookViewId="0">
      <selection activeCell="C2" sqref="C2"/>
    </sheetView>
  </sheetViews>
  <sheetFormatPr defaultColWidth="8.85546875" defaultRowHeight="15" x14ac:dyDescent="0.25"/>
  <cols>
    <col min="1" max="1" width="21" style="18" customWidth="1"/>
    <col min="2" max="2" width="8.85546875" style="18"/>
    <col min="3" max="3" width="26.85546875" style="18" customWidth="1"/>
    <col min="4" max="4" width="33.7109375" style="18" customWidth="1"/>
    <col min="5" max="5" width="22.28515625" style="18" customWidth="1"/>
    <col min="6" max="7" width="26.85546875" style="18" customWidth="1"/>
    <col min="8" max="8" width="24.85546875" style="18" customWidth="1"/>
    <col min="9" max="9" width="36.140625" style="18" customWidth="1"/>
    <col min="10" max="16384" width="8.85546875" style="18"/>
  </cols>
  <sheetData>
    <row r="1" spans="1:9" ht="33" customHeight="1" x14ac:dyDescent="0.25">
      <c r="A1" s="23" t="s">
        <v>101</v>
      </c>
      <c r="B1" s="24"/>
      <c r="C1" s="23" t="s">
        <v>96</v>
      </c>
      <c r="D1" s="23" t="s">
        <v>102</v>
      </c>
      <c r="E1" s="23" t="s">
        <v>97</v>
      </c>
      <c r="F1" s="23" t="s">
        <v>98</v>
      </c>
      <c r="G1" s="23" t="s">
        <v>104</v>
      </c>
      <c r="H1" s="23" t="s">
        <v>105</v>
      </c>
      <c r="I1" s="23" t="s">
        <v>103</v>
      </c>
    </row>
    <row r="2" spans="1:9" s="21" customFormat="1" ht="30" x14ac:dyDescent="0.25">
      <c r="A2" s="20" t="s">
        <v>96</v>
      </c>
      <c r="C2" s="31" t="s">
        <v>11</v>
      </c>
      <c r="D2" s="31" t="s">
        <v>46</v>
      </c>
      <c r="E2" s="31" t="s">
        <v>111</v>
      </c>
      <c r="F2" s="31" t="s">
        <v>113</v>
      </c>
      <c r="G2" s="31" t="s">
        <v>115</v>
      </c>
      <c r="H2" s="31" t="s">
        <v>69</v>
      </c>
      <c r="I2" s="31" t="s">
        <v>117</v>
      </c>
    </row>
    <row r="3" spans="1:9" s="21" customFormat="1" ht="30" x14ac:dyDescent="0.25">
      <c r="A3" s="20" t="s">
        <v>102</v>
      </c>
      <c r="C3" s="31" t="s">
        <v>110</v>
      </c>
      <c r="D3" s="31" t="s">
        <v>114</v>
      </c>
      <c r="E3" s="31" t="s">
        <v>112</v>
      </c>
      <c r="F3" s="31" t="s">
        <v>123</v>
      </c>
      <c r="G3" s="31" t="s">
        <v>127</v>
      </c>
      <c r="H3" s="31" t="s">
        <v>70</v>
      </c>
      <c r="I3" s="31" t="s">
        <v>118</v>
      </c>
    </row>
    <row r="4" spans="1:9" s="21" customFormat="1" ht="30" x14ac:dyDescent="0.25">
      <c r="A4" s="20" t="s">
        <v>97</v>
      </c>
      <c r="C4" s="31" t="s">
        <v>12</v>
      </c>
      <c r="D4" s="31" t="s">
        <v>47</v>
      </c>
      <c r="E4" s="25"/>
      <c r="F4" s="31" t="s">
        <v>124</v>
      </c>
      <c r="G4" s="25"/>
      <c r="H4" s="25"/>
      <c r="I4" s="31" t="s">
        <v>119</v>
      </c>
    </row>
    <row r="5" spans="1:9" s="21" customFormat="1" ht="30" x14ac:dyDescent="0.25">
      <c r="A5" s="20" t="s">
        <v>98</v>
      </c>
      <c r="C5" s="31" t="s">
        <v>13</v>
      </c>
      <c r="D5" s="31" t="s">
        <v>15</v>
      </c>
      <c r="E5" s="25"/>
      <c r="F5" s="31" t="s">
        <v>125</v>
      </c>
      <c r="G5" s="25"/>
      <c r="H5" s="25"/>
      <c r="I5" s="31" t="s">
        <v>56</v>
      </c>
    </row>
    <row r="6" spans="1:9" s="21" customFormat="1" ht="31.15" customHeight="1" x14ac:dyDescent="0.25">
      <c r="A6" s="20" t="s">
        <v>104</v>
      </c>
      <c r="C6" s="31" t="s">
        <v>122</v>
      </c>
      <c r="D6" s="31" t="s">
        <v>126</v>
      </c>
      <c r="E6" s="25"/>
      <c r="F6" s="31" t="s">
        <v>57</v>
      </c>
      <c r="G6" s="25"/>
      <c r="H6" s="25"/>
      <c r="I6" s="31" t="s">
        <v>120</v>
      </c>
    </row>
    <row r="7" spans="1:9" s="21" customFormat="1" ht="30" x14ac:dyDescent="0.25">
      <c r="A7" s="20" t="s">
        <v>105</v>
      </c>
      <c r="C7" s="31" t="s">
        <v>14</v>
      </c>
      <c r="D7" s="31" t="s">
        <v>16</v>
      </c>
      <c r="E7" s="25"/>
      <c r="F7" s="31" t="s">
        <v>58</v>
      </c>
      <c r="G7" s="25"/>
      <c r="H7" s="25"/>
      <c r="I7" s="31" t="s">
        <v>121</v>
      </c>
    </row>
    <row r="8" spans="1:9" s="21" customFormat="1" ht="30" x14ac:dyDescent="0.25">
      <c r="A8" s="20" t="s">
        <v>103</v>
      </c>
      <c r="C8" s="25"/>
      <c r="D8" s="31" t="s">
        <v>59</v>
      </c>
      <c r="E8" s="25"/>
      <c r="F8" s="25"/>
      <c r="G8" s="25"/>
      <c r="H8" s="25"/>
      <c r="I8" s="25"/>
    </row>
    <row r="9" spans="1:9" s="21" customFormat="1" ht="30" x14ac:dyDescent="0.25">
      <c r="A9" s="20"/>
      <c r="C9" s="25"/>
      <c r="D9" s="31" t="s">
        <v>60</v>
      </c>
      <c r="E9" s="25"/>
      <c r="F9" s="25"/>
      <c r="G9" s="25"/>
      <c r="H9" s="25"/>
      <c r="I9" s="25"/>
    </row>
    <row r="10" spans="1:9" s="21" customFormat="1" ht="30" x14ac:dyDescent="0.25">
      <c r="A10" s="22"/>
      <c r="C10" s="25"/>
      <c r="D10" s="31" t="s">
        <v>61</v>
      </c>
      <c r="E10" s="25"/>
      <c r="F10" s="25"/>
      <c r="G10" s="25"/>
      <c r="H10" s="25"/>
      <c r="I10" s="25"/>
    </row>
    <row r="11" spans="1:9" s="21" customFormat="1" ht="30" x14ac:dyDescent="0.25">
      <c r="A11" s="22"/>
      <c r="C11" s="25"/>
      <c r="D11" s="31" t="s">
        <v>62</v>
      </c>
      <c r="E11" s="25"/>
      <c r="F11" s="25"/>
      <c r="G11" s="25"/>
      <c r="H11" s="25"/>
      <c r="I11" s="25"/>
    </row>
    <row r="12" spans="1:9" s="21" customFormat="1" ht="30" x14ac:dyDescent="0.25">
      <c r="C12" s="25"/>
      <c r="D12" s="31" t="s">
        <v>63</v>
      </c>
      <c r="E12" s="25"/>
      <c r="F12" s="25"/>
      <c r="G12" s="25"/>
      <c r="H12" s="25"/>
      <c r="I12" s="25"/>
    </row>
    <row r="13" spans="1:9" s="21" customFormat="1" ht="30" x14ac:dyDescent="0.25">
      <c r="C13" s="25"/>
      <c r="D13" s="31" t="s">
        <v>64</v>
      </c>
      <c r="E13" s="25"/>
      <c r="F13" s="25"/>
      <c r="G13" s="25"/>
      <c r="H13" s="25"/>
      <c r="I13" s="25"/>
    </row>
    <row r="14" spans="1:9" s="21" customFormat="1" ht="30" x14ac:dyDescent="0.25">
      <c r="C14" s="25"/>
      <c r="D14" s="31" t="s">
        <v>65</v>
      </c>
      <c r="E14" s="25"/>
      <c r="F14" s="25"/>
      <c r="G14" s="25"/>
      <c r="H14" s="25"/>
      <c r="I14" s="25"/>
    </row>
    <row r="15" spans="1:9" s="21" customFormat="1" ht="30" x14ac:dyDescent="0.25">
      <c r="C15" s="25"/>
      <c r="D15" s="31" t="s">
        <v>66</v>
      </c>
      <c r="E15" s="25"/>
      <c r="F15" s="25"/>
      <c r="G15" s="25"/>
      <c r="H15" s="25"/>
      <c r="I15" s="25"/>
    </row>
    <row r="16" spans="1:9" s="21" customFormat="1" ht="22.15" customHeight="1" x14ac:dyDescent="0.25">
      <c r="C16" s="25"/>
      <c r="D16" s="31" t="s">
        <v>67</v>
      </c>
      <c r="E16" s="25"/>
      <c r="F16" s="25"/>
      <c r="G16" s="25"/>
      <c r="H16" s="25"/>
      <c r="I16" s="25"/>
    </row>
    <row r="17" spans="1:9" s="21" customFormat="1" ht="24" customHeight="1" x14ac:dyDescent="0.25">
      <c r="C17" s="25"/>
      <c r="D17" s="31" t="s">
        <v>68</v>
      </c>
      <c r="E17" s="25"/>
      <c r="F17" s="25"/>
      <c r="G17" s="25"/>
      <c r="H17" s="25"/>
      <c r="I17" s="25"/>
    </row>
    <row r="18" spans="1:9" s="21" customFormat="1" ht="30" x14ac:dyDescent="0.25">
      <c r="C18" s="25"/>
      <c r="D18" s="31" t="s">
        <v>128</v>
      </c>
      <c r="E18" s="25"/>
      <c r="F18" s="25"/>
      <c r="G18" s="25"/>
      <c r="H18" s="25"/>
      <c r="I18" s="25"/>
    </row>
    <row r="19" spans="1:9" s="21" customFormat="1" ht="30" x14ac:dyDescent="0.25">
      <c r="C19" s="25"/>
      <c r="D19" s="31" t="s">
        <v>129</v>
      </c>
      <c r="E19" s="25"/>
      <c r="F19" s="25"/>
      <c r="G19" s="25"/>
      <c r="H19" s="25"/>
      <c r="I19" s="25"/>
    </row>
    <row r="20" spans="1:9" s="21" customFormat="1" x14ac:dyDescent="0.25"/>
    <row r="21" spans="1:9" s="21" customFormat="1" x14ac:dyDescent="0.25"/>
    <row r="22" spans="1:9" s="21" customFormat="1" x14ac:dyDescent="0.25"/>
    <row r="23" spans="1:9" s="21" customFormat="1" x14ac:dyDescent="0.25"/>
    <row r="24" spans="1:9" s="21" customFormat="1" x14ac:dyDescent="0.25"/>
    <row r="25" spans="1:9" s="21" customFormat="1" x14ac:dyDescent="0.25"/>
    <row r="26" spans="1:9" s="21" customFormat="1" x14ac:dyDescent="0.25"/>
    <row r="27" spans="1:9" s="21" customFormat="1" x14ac:dyDescent="0.25"/>
    <row r="28" spans="1:9" s="21" customFormat="1" x14ac:dyDescent="0.25"/>
    <row r="29" spans="1:9" s="21" customFormat="1" x14ac:dyDescent="0.25">
      <c r="A29" s="18"/>
    </row>
    <row r="37" spans="1:1" x14ac:dyDescent="0.25">
      <c r="A37" s="19"/>
    </row>
    <row r="38" spans="1:1" x14ac:dyDescent="0.25">
      <c r="A38" s="19"/>
    </row>
    <row r="39" spans="1:1" x14ac:dyDescent="0.25">
      <c r="A39" s="19"/>
    </row>
    <row r="40" spans="1:1" x14ac:dyDescent="0.25">
      <c r="A40" s="19"/>
    </row>
    <row r="41" spans="1:1" x14ac:dyDescent="0.25">
      <c r="A41" s="19"/>
    </row>
    <row r="42" spans="1:1" x14ac:dyDescent="0.25">
      <c r="A4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11</vt:i4>
      </vt:variant>
    </vt:vector>
  </HeadingPairs>
  <TitlesOfParts>
    <vt:vector size="15" baseType="lpstr">
      <vt:lpstr>IQ State Grant Input</vt:lpstr>
      <vt:lpstr>RefNo Measure List</vt:lpstr>
      <vt:lpstr>Utility List</vt:lpstr>
      <vt:lpstr>Projects by Category</vt:lpstr>
      <vt:lpstr>Appliance</vt:lpstr>
      <vt:lpstr>HVAC_Commercial</vt:lpstr>
      <vt:lpstr>HVAC_Residential</vt:lpstr>
      <vt:lpstr>Idaho</vt:lpstr>
      <vt:lpstr>Lighting</vt:lpstr>
      <vt:lpstr>Manufactured_Home_Replacement</vt:lpstr>
      <vt:lpstr>Montana</vt:lpstr>
      <vt:lpstr>Oregon</vt:lpstr>
      <vt:lpstr>Washington</vt:lpstr>
      <vt:lpstr>Water_Heating</vt:lpstr>
      <vt:lpstr>Weatherization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Burke,Amy A (BPA) - PEJC-6</dc:creator>
  <cp:lastModifiedBy>Largent,Jesse L (CONTR) - PEP-6</cp:lastModifiedBy>
  <dcterms:created xsi:type="dcterms:W3CDTF">2024-01-10T00:36:43Z</dcterms:created>
  <dcterms:modified xsi:type="dcterms:W3CDTF">2025-11-14T19:35:56Z</dcterms:modified>
</cp:coreProperties>
</file>