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https://pwrportal.bud.bpa.gov/orgs/PS-ReqMarketing/poc/ContractphaseCHWM/CHWM Calculation and Subsequent Adjustment/Data/"/>
    </mc:Choice>
  </mc:AlternateContent>
  <xr:revisionPtr revIDLastSave="0" documentId="8_{4A331C22-D96D-4FEE-8467-32CDBA78E5A3}" xr6:coauthVersionLast="47" xr6:coauthVersionMax="47" xr10:uidLastSave="{00000000-0000-0000-0000-000000000000}"/>
  <bookViews>
    <workbookView xWindow="-120" yWindow="-120" windowWidth="29040" windowHeight="15720" tabRatio="818" xr2:uid="{F5A8296F-35ED-4217-BA88-B05A215D8AEA}"/>
  </bookViews>
  <sheets>
    <sheet name="Info" sheetId="24" r:id="rId1"/>
    <sheet name="CHWM Adjustments Awarded" sheetId="4" r:id="rId2"/>
    <sheet name="Adjustment Pool Limits" sheetId="9" state="hidden" r:id="rId3"/>
    <sheet name="Rate Period Limits" sheetId="14" state="hidden" r:id="rId4"/>
    <sheet name="First Rate Period" sheetId="11" state="hidden" r:id="rId5"/>
    <sheet name="Second Rate Period" sheetId="15" state="hidden" r:id="rId6"/>
    <sheet name="Third Rate Period" sheetId="16" state="hidden" r:id="rId7"/>
    <sheet name="Fourth Rate Period" sheetId="17" state="hidden" r:id="rId8"/>
    <sheet name="Fifth Rate Period" sheetId="18" state="hidden" r:id="rId9"/>
    <sheet name="Sixth Rate Period" sheetId="19" state="hidden" r:id="rId10"/>
    <sheet name="Seventh Rate Period" sheetId="20" state="hidden" r:id="rId11"/>
    <sheet name="Eighth Rate Period" sheetId="21" state="hidden" r:id="rId12"/>
    <sheet name="Lists" sheetId="3" state="hidden"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48" i="21" l="1"/>
  <c r="D48" i="21" s="1"/>
  <c r="A48" i="21"/>
  <c r="B47" i="21"/>
  <c r="D47" i="21" s="1"/>
  <c r="A47" i="21"/>
  <c r="B46" i="21"/>
  <c r="D46" i="21" s="1"/>
  <c r="A46" i="21"/>
  <c r="B45" i="21"/>
  <c r="D45" i="21" s="1"/>
  <c r="A45" i="21"/>
  <c r="B44" i="21"/>
  <c r="D44" i="21" s="1"/>
  <c r="A44" i="21"/>
  <c r="B43" i="21"/>
  <c r="D43" i="21" s="1"/>
  <c r="A43" i="21"/>
  <c r="B42" i="21"/>
  <c r="D42" i="21" s="1"/>
  <c r="A42" i="21"/>
  <c r="B41" i="21"/>
  <c r="D41" i="21" s="1"/>
  <c r="A41" i="21"/>
  <c r="B40" i="21"/>
  <c r="D40" i="21" s="1"/>
  <c r="A40" i="21"/>
  <c r="B39" i="21"/>
  <c r="D39" i="21" s="1"/>
  <c r="A39" i="21"/>
  <c r="B38" i="21"/>
  <c r="D38" i="21" s="1"/>
  <c r="A38" i="21"/>
  <c r="B37" i="21"/>
  <c r="D37" i="21" s="1"/>
  <c r="A37" i="21"/>
  <c r="B36" i="21"/>
  <c r="D36" i="21" s="1"/>
  <c r="A36" i="21"/>
  <c r="B35" i="21"/>
  <c r="D35" i="21" s="1"/>
  <c r="A35" i="21"/>
  <c r="B34" i="21"/>
  <c r="D34" i="21" s="1"/>
  <c r="A34" i="21"/>
  <c r="B33" i="21"/>
  <c r="D33" i="21" s="1"/>
  <c r="A33" i="21"/>
  <c r="B32" i="21"/>
  <c r="D32" i="21" s="1"/>
  <c r="A32" i="21"/>
  <c r="B31" i="21"/>
  <c r="D31" i="21" s="1"/>
  <c r="A31" i="21"/>
  <c r="B30" i="21"/>
  <c r="D30" i="21" s="1"/>
  <c r="A30" i="21"/>
  <c r="B29" i="21"/>
  <c r="D29" i="21" s="1"/>
  <c r="A29" i="21"/>
  <c r="B28" i="21"/>
  <c r="D28" i="21" s="1"/>
  <c r="A28" i="21"/>
  <c r="B27" i="21"/>
  <c r="D27" i="21" s="1"/>
  <c r="A27" i="21"/>
  <c r="B26" i="21"/>
  <c r="D26" i="21" s="1"/>
  <c r="A26" i="21"/>
  <c r="B25" i="21"/>
  <c r="D25" i="21" s="1"/>
  <c r="A25" i="21"/>
  <c r="B24" i="21"/>
  <c r="D24" i="21" s="1"/>
  <c r="A24" i="21"/>
  <c r="B23" i="21"/>
  <c r="D23" i="21" s="1"/>
  <c r="A23" i="21"/>
  <c r="B22" i="21"/>
  <c r="D22" i="21" s="1"/>
  <c r="A22" i="21"/>
  <c r="B21" i="21"/>
  <c r="D21" i="21" s="1"/>
  <c r="A21" i="21"/>
  <c r="B20" i="21"/>
  <c r="D20" i="21" s="1"/>
  <c r="A20" i="21"/>
  <c r="B19" i="21"/>
  <c r="D19" i="21" s="1"/>
  <c r="A19" i="21"/>
  <c r="B18" i="21"/>
  <c r="D18" i="21" s="1"/>
  <c r="A18" i="21"/>
  <c r="B17" i="21"/>
  <c r="D17" i="21" s="1"/>
  <c r="A17" i="21"/>
  <c r="B16" i="21"/>
  <c r="D16" i="21" s="1"/>
  <c r="A16" i="21"/>
  <c r="B15" i="21"/>
  <c r="D15" i="21" s="1"/>
  <c r="A15" i="21"/>
  <c r="B14" i="21"/>
  <c r="D14" i="21" s="1"/>
  <c r="A14" i="21"/>
  <c r="B13" i="21"/>
  <c r="D13" i="21" s="1"/>
  <c r="A13" i="21"/>
  <c r="B12" i="21"/>
  <c r="D12" i="21" s="1"/>
  <c r="A12" i="21"/>
  <c r="B11" i="21"/>
  <c r="D11" i="21" s="1"/>
  <c r="A11" i="21"/>
  <c r="B10" i="21"/>
  <c r="D10" i="21" s="1"/>
  <c r="A10" i="21"/>
  <c r="B9" i="21"/>
  <c r="D9" i="21" s="1"/>
  <c r="A9" i="21"/>
  <c r="B48" i="20"/>
  <c r="D48" i="20" s="1"/>
  <c r="A48" i="20"/>
  <c r="B47" i="20"/>
  <c r="D47" i="20" s="1"/>
  <c r="A47" i="20"/>
  <c r="B46" i="20"/>
  <c r="D46" i="20" s="1"/>
  <c r="A46" i="20"/>
  <c r="B45" i="20"/>
  <c r="D45" i="20" s="1"/>
  <c r="A45" i="20"/>
  <c r="B44" i="20"/>
  <c r="D44" i="20" s="1"/>
  <c r="A44" i="20"/>
  <c r="B43" i="20"/>
  <c r="D43" i="20" s="1"/>
  <c r="A43" i="20"/>
  <c r="B42" i="20"/>
  <c r="D42" i="20" s="1"/>
  <c r="A42" i="20"/>
  <c r="B41" i="20"/>
  <c r="D41" i="20" s="1"/>
  <c r="A41" i="20"/>
  <c r="B40" i="20"/>
  <c r="D40" i="20" s="1"/>
  <c r="A40" i="20"/>
  <c r="B39" i="20"/>
  <c r="D39" i="20" s="1"/>
  <c r="A39" i="20"/>
  <c r="B38" i="20"/>
  <c r="D38" i="20" s="1"/>
  <c r="A38" i="20"/>
  <c r="B37" i="20"/>
  <c r="D37" i="20" s="1"/>
  <c r="A37" i="20"/>
  <c r="B36" i="20"/>
  <c r="D36" i="20" s="1"/>
  <c r="A36" i="20"/>
  <c r="B35" i="20"/>
  <c r="D35" i="20" s="1"/>
  <c r="A35" i="20"/>
  <c r="B34" i="20"/>
  <c r="D34" i="20" s="1"/>
  <c r="A34" i="20"/>
  <c r="B33" i="20"/>
  <c r="D33" i="20" s="1"/>
  <c r="A33" i="20"/>
  <c r="B32" i="20"/>
  <c r="D32" i="20" s="1"/>
  <c r="A32" i="20"/>
  <c r="B31" i="20"/>
  <c r="D31" i="20" s="1"/>
  <c r="A31" i="20"/>
  <c r="B30" i="20"/>
  <c r="D30" i="20" s="1"/>
  <c r="A30" i="20"/>
  <c r="B29" i="20"/>
  <c r="D29" i="20" s="1"/>
  <c r="A29" i="20"/>
  <c r="B28" i="20"/>
  <c r="D28" i="20" s="1"/>
  <c r="A28" i="20"/>
  <c r="B27" i="20"/>
  <c r="D27" i="20" s="1"/>
  <c r="A27" i="20"/>
  <c r="B26" i="20"/>
  <c r="D26" i="20" s="1"/>
  <c r="A26" i="20"/>
  <c r="B25" i="20"/>
  <c r="D25" i="20" s="1"/>
  <c r="A25" i="20"/>
  <c r="B24" i="20"/>
  <c r="D24" i="20" s="1"/>
  <c r="A24" i="20"/>
  <c r="B23" i="20"/>
  <c r="D23" i="20" s="1"/>
  <c r="A23" i="20"/>
  <c r="B22" i="20"/>
  <c r="D22" i="20" s="1"/>
  <c r="A22" i="20"/>
  <c r="B21" i="20"/>
  <c r="D21" i="20" s="1"/>
  <c r="A21" i="20"/>
  <c r="B20" i="20"/>
  <c r="D20" i="20" s="1"/>
  <c r="A20" i="20"/>
  <c r="B19" i="20"/>
  <c r="D19" i="20" s="1"/>
  <c r="A19" i="20"/>
  <c r="B18" i="20"/>
  <c r="A18" i="20"/>
  <c r="B17" i="20"/>
  <c r="D17" i="20" s="1"/>
  <c r="A17" i="20"/>
  <c r="B16" i="20"/>
  <c r="D16" i="20" s="1"/>
  <c r="A16" i="20"/>
  <c r="B15" i="20"/>
  <c r="A15" i="20"/>
  <c r="B14" i="20"/>
  <c r="D14" i="20" s="1"/>
  <c r="A14" i="20"/>
  <c r="B13" i="20"/>
  <c r="D13" i="20" s="1"/>
  <c r="A13" i="20"/>
  <c r="B12" i="20"/>
  <c r="D12" i="20" s="1"/>
  <c r="A12" i="20"/>
  <c r="B11" i="20"/>
  <c r="D11" i="20" s="1"/>
  <c r="A11" i="20"/>
  <c r="B10" i="20"/>
  <c r="D10" i="20" s="1"/>
  <c r="A10" i="20"/>
  <c r="B9" i="20"/>
  <c r="A9" i="20"/>
  <c r="B48" i="19"/>
  <c r="D48" i="19" s="1"/>
  <c r="A48" i="19"/>
  <c r="B47" i="19"/>
  <c r="D47" i="19" s="1"/>
  <c r="A47" i="19"/>
  <c r="B46" i="19"/>
  <c r="D46" i="19" s="1"/>
  <c r="A46" i="19"/>
  <c r="B45" i="19"/>
  <c r="D45" i="19" s="1"/>
  <c r="A45" i="19"/>
  <c r="B44" i="19"/>
  <c r="D44" i="19" s="1"/>
  <c r="A44" i="19"/>
  <c r="B43" i="19"/>
  <c r="D43" i="19" s="1"/>
  <c r="A43" i="19"/>
  <c r="B42" i="19"/>
  <c r="D42" i="19" s="1"/>
  <c r="A42" i="19"/>
  <c r="B41" i="19"/>
  <c r="D41" i="19" s="1"/>
  <c r="A41" i="19"/>
  <c r="B40" i="19"/>
  <c r="D40" i="19" s="1"/>
  <c r="A40" i="19"/>
  <c r="B39" i="19"/>
  <c r="D39" i="19" s="1"/>
  <c r="A39" i="19"/>
  <c r="B38" i="19"/>
  <c r="D38" i="19" s="1"/>
  <c r="A38" i="19"/>
  <c r="B37" i="19"/>
  <c r="D37" i="19" s="1"/>
  <c r="A37" i="19"/>
  <c r="B36" i="19"/>
  <c r="D36" i="19" s="1"/>
  <c r="A36" i="19"/>
  <c r="B35" i="19"/>
  <c r="D35" i="19" s="1"/>
  <c r="A35" i="19"/>
  <c r="B34" i="19"/>
  <c r="D34" i="19" s="1"/>
  <c r="A34" i="19"/>
  <c r="B33" i="19"/>
  <c r="D33" i="19" s="1"/>
  <c r="A33" i="19"/>
  <c r="B32" i="19"/>
  <c r="D32" i="19" s="1"/>
  <c r="A32" i="19"/>
  <c r="B31" i="19"/>
  <c r="D31" i="19" s="1"/>
  <c r="A31" i="19"/>
  <c r="B30" i="19"/>
  <c r="D30" i="19" s="1"/>
  <c r="A30" i="19"/>
  <c r="B29" i="19"/>
  <c r="D29" i="19" s="1"/>
  <c r="A29" i="19"/>
  <c r="B28" i="19"/>
  <c r="D28" i="19" s="1"/>
  <c r="A28" i="19"/>
  <c r="B27" i="19"/>
  <c r="D27" i="19" s="1"/>
  <c r="A27" i="19"/>
  <c r="B26" i="19"/>
  <c r="D26" i="19" s="1"/>
  <c r="A26" i="19"/>
  <c r="B25" i="19"/>
  <c r="D25" i="19" s="1"/>
  <c r="A25" i="19"/>
  <c r="B24" i="19"/>
  <c r="D24" i="19" s="1"/>
  <c r="A24" i="19"/>
  <c r="B23" i="19"/>
  <c r="D23" i="19" s="1"/>
  <c r="A23" i="19"/>
  <c r="B22" i="19"/>
  <c r="D22" i="19" s="1"/>
  <c r="A22" i="19"/>
  <c r="B21" i="19"/>
  <c r="D21" i="19" s="1"/>
  <c r="A21" i="19"/>
  <c r="B20" i="19"/>
  <c r="D20" i="19" s="1"/>
  <c r="A20" i="19"/>
  <c r="B19" i="19"/>
  <c r="D19" i="19" s="1"/>
  <c r="A19" i="19"/>
  <c r="B18" i="19"/>
  <c r="D18" i="19" s="1"/>
  <c r="A18" i="19"/>
  <c r="B17" i="19"/>
  <c r="D17" i="19" s="1"/>
  <c r="A17" i="19"/>
  <c r="B16" i="19"/>
  <c r="D16" i="19" s="1"/>
  <c r="A16" i="19"/>
  <c r="B15" i="19"/>
  <c r="D15" i="19" s="1"/>
  <c r="A15" i="19"/>
  <c r="B14" i="19"/>
  <c r="D14" i="19" s="1"/>
  <c r="A14" i="19"/>
  <c r="B13" i="19"/>
  <c r="D13" i="19" s="1"/>
  <c r="A13" i="19"/>
  <c r="B12" i="19"/>
  <c r="D12" i="19" s="1"/>
  <c r="A12" i="19"/>
  <c r="B11" i="19"/>
  <c r="D11" i="19" s="1"/>
  <c r="A11" i="19"/>
  <c r="B10" i="19"/>
  <c r="D10" i="19" s="1"/>
  <c r="A10" i="19"/>
  <c r="B9" i="19"/>
  <c r="D9" i="19" s="1"/>
  <c r="A9" i="19"/>
  <c r="B48" i="18"/>
  <c r="D48" i="18" s="1"/>
  <c r="A48" i="18"/>
  <c r="B47" i="18"/>
  <c r="D47" i="18" s="1"/>
  <c r="A47" i="18"/>
  <c r="B46" i="18"/>
  <c r="D46" i="18" s="1"/>
  <c r="A46" i="18"/>
  <c r="B45" i="18"/>
  <c r="D45" i="18" s="1"/>
  <c r="A45" i="18"/>
  <c r="B44" i="18"/>
  <c r="D44" i="18" s="1"/>
  <c r="A44" i="18"/>
  <c r="B43" i="18"/>
  <c r="D43" i="18" s="1"/>
  <c r="A43" i="18"/>
  <c r="B42" i="18"/>
  <c r="D42" i="18" s="1"/>
  <c r="A42" i="18"/>
  <c r="B41" i="18"/>
  <c r="D41" i="18" s="1"/>
  <c r="A41" i="18"/>
  <c r="B40" i="18"/>
  <c r="D40" i="18" s="1"/>
  <c r="A40" i="18"/>
  <c r="B39" i="18"/>
  <c r="D39" i="18" s="1"/>
  <c r="A39" i="18"/>
  <c r="B38" i="18"/>
  <c r="D38" i="18" s="1"/>
  <c r="A38" i="18"/>
  <c r="B37" i="18"/>
  <c r="D37" i="18" s="1"/>
  <c r="A37" i="18"/>
  <c r="B36" i="18"/>
  <c r="D36" i="18" s="1"/>
  <c r="A36" i="18"/>
  <c r="B35" i="18"/>
  <c r="D35" i="18" s="1"/>
  <c r="A35" i="18"/>
  <c r="B34" i="18"/>
  <c r="D34" i="18" s="1"/>
  <c r="A34" i="18"/>
  <c r="B33" i="18"/>
  <c r="D33" i="18" s="1"/>
  <c r="A33" i="18"/>
  <c r="B32" i="18"/>
  <c r="D32" i="18" s="1"/>
  <c r="A32" i="18"/>
  <c r="B31" i="18"/>
  <c r="D31" i="18" s="1"/>
  <c r="A31" i="18"/>
  <c r="B30" i="18"/>
  <c r="D30" i="18" s="1"/>
  <c r="A30" i="18"/>
  <c r="B29" i="18"/>
  <c r="D29" i="18" s="1"/>
  <c r="A29" i="18"/>
  <c r="B28" i="18"/>
  <c r="D28" i="18" s="1"/>
  <c r="A28" i="18"/>
  <c r="B27" i="18"/>
  <c r="D27" i="18" s="1"/>
  <c r="A27" i="18"/>
  <c r="B26" i="18"/>
  <c r="D26" i="18" s="1"/>
  <c r="A26" i="18"/>
  <c r="B25" i="18"/>
  <c r="D25" i="18" s="1"/>
  <c r="A25" i="18"/>
  <c r="B24" i="18"/>
  <c r="D24" i="18" s="1"/>
  <c r="A24" i="18"/>
  <c r="B23" i="18"/>
  <c r="D23" i="18" s="1"/>
  <c r="A23" i="18"/>
  <c r="B22" i="18"/>
  <c r="D22" i="18" s="1"/>
  <c r="A22" i="18"/>
  <c r="B21" i="18"/>
  <c r="D21" i="18" s="1"/>
  <c r="A21" i="18"/>
  <c r="B20" i="18"/>
  <c r="D20" i="18" s="1"/>
  <c r="A20" i="18"/>
  <c r="B19" i="18"/>
  <c r="D19" i="18" s="1"/>
  <c r="A19" i="18"/>
  <c r="B18" i="18"/>
  <c r="D18" i="18" s="1"/>
  <c r="A18" i="18"/>
  <c r="B17" i="18"/>
  <c r="D17" i="18" s="1"/>
  <c r="A17" i="18"/>
  <c r="B16" i="18"/>
  <c r="A16" i="18"/>
  <c r="B15" i="18"/>
  <c r="D15" i="18" s="1"/>
  <c r="A15" i="18"/>
  <c r="B14" i="18"/>
  <c r="D14" i="18" s="1"/>
  <c r="A14" i="18"/>
  <c r="B13" i="18"/>
  <c r="D13" i="18" s="1"/>
  <c r="A13" i="18"/>
  <c r="B12" i="18"/>
  <c r="D12" i="18" s="1"/>
  <c r="A12" i="18"/>
  <c r="D11" i="18"/>
  <c r="B11" i="18"/>
  <c r="A11" i="18"/>
  <c r="B10" i="18"/>
  <c r="D10" i="18" s="1"/>
  <c r="A10" i="18"/>
  <c r="B9" i="18"/>
  <c r="D9" i="18" s="1"/>
  <c r="A9" i="18"/>
  <c r="B48" i="17"/>
  <c r="D48" i="17" s="1"/>
  <c r="A48" i="17"/>
  <c r="B47" i="17"/>
  <c r="D47" i="17" s="1"/>
  <c r="A47" i="17"/>
  <c r="B46" i="17"/>
  <c r="D46" i="17" s="1"/>
  <c r="A46" i="17"/>
  <c r="B45" i="17"/>
  <c r="D45" i="17" s="1"/>
  <c r="A45" i="17"/>
  <c r="B44" i="17"/>
  <c r="D44" i="17" s="1"/>
  <c r="A44" i="17"/>
  <c r="B43" i="17"/>
  <c r="D43" i="17" s="1"/>
  <c r="A43" i="17"/>
  <c r="B42" i="17"/>
  <c r="D42" i="17" s="1"/>
  <c r="A42" i="17"/>
  <c r="B41" i="17"/>
  <c r="D41" i="17" s="1"/>
  <c r="A41" i="17"/>
  <c r="B40" i="17"/>
  <c r="D40" i="17" s="1"/>
  <c r="A40" i="17"/>
  <c r="B39" i="17"/>
  <c r="D39" i="17" s="1"/>
  <c r="A39" i="17"/>
  <c r="B38" i="17"/>
  <c r="D38" i="17" s="1"/>
  <c r="A38" i="17"/>
  <c r="B37" i="17"/>
  <c r="D37" i="17" s="1"/>
  <c r="A37" i="17"/>
  <c r="B36" i="17"/>
  <c r="D36" i="17" s="1"/>
  <c r="A36" i="17"/>
  <c r="B35" i="17"/>
  <c r="D35" i="17" s="1"/>
  <c r="A35" i="17"/>
  <c r="B34" i="17"/>
  <c r="D34" i="17" s="1"/>
  <c r="A34" i="17"/>
  <c r="B33" i="17"/>
  <c r="D33" i="17" s="1"/>
  <c r="A33" i="17"/>
  <c r="B32" i="17"/>
  <c r="D32" i="17" s="1"/>
  <c r="A32" i="17"/>
  <c r="B31" i="17"/>
  <c r="D31" i="17" s="1"/>
  <c r="A31" i="17"/>
  <c r="B30" i="17"/>
  <c r="D30" i="17" s="1"/>
  <c r="A30" i="17"/>
  <c r="B29" i="17"/>
  <c r="D29" i="17" s="1"/>
  <c r="A29" i="17"/>
  <c r="B28" i="17"/>
  <c r="D28" i="17" s="1"/>
  <c r="A28" i="17"/>
  <c r="B27" i="17"/>
  <c r="D27" i="17" s="1"/>
  <c r="A27" i="17"/>
  <c r="B26" i="17"/>
  <c r="D26" i="17" s="1"/>
  <c r="A26" i="17"/>
  <c r="B25" i="17"/>
  <c r="D25" i="17" s="1"/>
  <c r="A25" i="17"/>
  <c r="B24" i="17"/>
  <c r="D24" i="17" s="1"/>
  <c r="A24" i="17"/>
  <c r="B23" i="17"/>
  <c r="D23" i="17" s="1"/>
  <c r="A23" i="17"/>
  <c r="B22" i="17"/>
  <c r="D22" i="17" s="1"/>
  <c r="A22" i="17"/>
  <c r="B21" i="17"/>
  <c r="D21" i="17" s="1"/>
  <c r="A21" i="17"/>
  <c r="B20" i="17"/>
  <c r="D20" i="17" s="1"/>
  <c r="A20" i="17"/>
  <c r="B19" i="17"/>
  <c r="D19" i="17" s="1"/>
  <c r="A19" i="17"/>
  <c r="B18" i="17"/>
  <c r="D18" i="17" s="1"/>
  <c r="A18" i="17"/>
  <c r="B17" i="17"/>
  <c r="D17" i="17" s="1"/>
  <c r="A17" i="17"/>
  <c r="B16" i="17"/>
  <c r="D16" i="17" s="1"/>
  <c r="A16" i="17"/>
  <c r="B15" i="17"/>
  <c r="D15" i="17" s="1"/>
  <c r="A15" i="17"/>
  <c r="B14" i="17"/>
  <c r="D14" i="17" s="1"/>
  <c r="A14" i="17"/>
  <c r="B13" i="17"/>
  <c r="D13" i="17" s="1"/>
  <c r="A13" i="17"/>
  <c r="B12" i="17"/>
  <c r="D12" i="17" s="1"/>
  <c r="A12" i="17"/>
  <c r="B11" i="17"/>
  <c r="D11" i="17" s="1"/>
  <c r="A11" i="17"/>
  <c r="B10" i="17"/>
  <c r="A10" i="17"/>
  <c r="B9" i="17"/>
  <c r="D9" i="17" s="1"/>
  <c r="A9" i="17"/>
  <c r="B48" i="16"/>
  <c r="D48" i="16" s="1"/>
  <c r="A48" i="16"/>
  <c r="B47" i="16"/>
  <c r="D47" i="16" s="1"/>
  <c r="A47" i="16"/>
  <c r="B46" i="16"/>
  <c r="D46" i="16" s="1"/>
  <c r="A46" i="16"/>
  <c r="B45" i="16"/>
  <c r="D45" i="16" s="1"/>
  <c r="A45" i="16"/>
  <c r="B44" i="16"/>
  <c r="D44" i="16" s="1"/>
  <c r="A44" i="16"/>
  <c r="B43" i="16"/>
  <c r="D43" i="16" s="1"/>
  <c r="A43" i="16"/>
  <c r="B42" i="16"/>
  <c r="D42" i="16" s="1"/>
  <c r="A42" i="16"/>
  <c r="B41" i="16"/>
  <c r="D41" i="16" s="1"/>
  <c r="A41" i="16"/>
  <c r="B40" i="16"/>
  <c r="D40" i="16" s="1"/>
  <c r="A40" i="16"/>
  <c r="B39" i="16"/>
  <c r="D39" i="16" s="1"/>
  <c r="A39" i="16"/>
  <c r="B38" i="16"/>
  <c r="D38" i="16" s="1"/>
  <c r="A38" i="16"/>
  <c r="B37" i="16"/>
  <c r="D37" i="16" s="1"/>
  <c r="A37" i="16"/>
  <c r="B36" i="16"/>
  <c r="D36" i="16" s="1"/>
  <c r="A36" i="16"/>
  <c r="B35" i="16"/>
  <c r="D35" i="16" s="1"/>
  <c r="A35" i="16"/>
  <c r="B34" i="16"/>
  <c r="D34" i="16" s="1"/>
  <c r="A34" i="16"/>
  <c r="B33" i="16"/>
  <c r="D33" i="16" s="1"/>
  <c r="A33" i="16"/>
  <c r="B32" i="16"/>
  <c r="D32" i="16" s="1"/>
  <c r="A32" i="16"/>
  <c r="B31" i="16"/>
  <c r="D31" i="16" s="1"/>
  <c r="A31" i="16"/>
  <c r="B30" i="16"/>
  <c r="D30" i="16" s="1"/>
  <c r="A30" i="16"/>
  <c r="B29" i="16"/>
  <c r="A29" i="16"/>
  <c r="B28" i="16"/>
  <c r="D28" i="16" s="1"/>
  <c r="A28" i="16"/>
  <c r="B27" i="16"/>
  <c r="D27" i="16" s="1"/>
  <c r="A27" i="16"/>
  <c r="B26" i="16"/>
  <c r="D26" i="16" s="1"/>
  <c r="A26" i="16"/>
  <c r="B25" i="16"/>
  <c r="D25" i="16" s="1"/>
  <c r="A25" i="16"/>
  <c r="B24" i="16"/>
  <c r="D24" i="16" s="1"/>
  <c r="A24" i="16"/>
  <c r="B23" i="16"/>
  <c r="D23" i="16" s="1"/>
  <c r="A23" i="16"/>
  <c r="B22" i="16"/>
  <c r="D22" i="16" s="1"/>
  <c r="A22" i="16"/>
  <c r="B21" i="16"/>
  <c r="D21" i="16" s="1"/>
  <c r="A21" i="16"/>
  <c r="B20" i="16"/>
  <c r="D20" i="16" s="1"/>
  <c r="A20" i="16"/>
  <c r="B19" i="16"/>
  <c r="D19" i="16" s="1"/>
  <c r="A19" i="16"/>
  <c r="B18" i="16"/>
  <c r="D18" i="16" s="1"/>
  <c r="A18" i="16"/>
  <c r="B17" i="16"/>
  <c r="D17" i="16" s="1"/>
  <c r="A17" i="16"/>
  <c r="B16" i="16"/>
  <c r="D16" i="16" s="1"/>
  <c r="A16" i="16"/>
  <c r="B15" i="16"/>
  <c r="D15" i="16" s="1"/>
  <c r="A15" i="16"/>
  <c r="B14" i="16"/>
  <c r="A14" i="16"/>
  <c r="B13" i="16"/>
  <c r="A13" i="16"/>
  <c r="B12" i="16"/>
  <c r="A12" i="16"/>
  <c r="B11" i="16"/>
  <c r="D11" i="16" s="1"/>
  <c r="A11" i="16"/>
  <c r="B10" i="16"/>
  <c r="D10" i="16" s="1"/>
  <c r="A10" i="16"/>
  <c r="B9" i="16"/>
  <c r="D9" i="16" s="1"/>
  <c r="A9" i="16"/>
  <c r="B48" i="15"/>
  <c r="D48" i="15" s="1"/>
  <c r="A48" i="15"/>
  <c r="B47" i="15"/>
  <c r="D47" i="15" s="1"/>
  <c r="A47" i="15"/>
  <c r="B46" i="15"/>
  <c r="D46" i="15" s="1"/>
  <c r="A46" i="15"/>
  <c r="B45" i="15"/>
  <c r="D45" i="15" s="1"/>
  <c r="A45" i="15"/>
  <c r="B44" i="15"/>
  <c r="D44" i="15" s="1"/>
  <c r="A44" i="15"/>
  <c r="B43" i="15"/>
  <c r="D43" i="15" s="1"/>
  <c r="A43" i="15"/>
  <c r="B42" i="15"/>
  <c r="D42" i="15" s="1"/>
  <c r="A42" i="15"/>
  <c r="B41" i="15"/>
  <c r="D41" i="15" s="1"/>
  <c r="A41" i="15"/>
  <c r="B40" i="15"/>
  <c r="D40" i="15" s="1"/>
  <c r="A40" i="15"/>
  <c r="B39" i="15"/>
  <c r="D39" i="15" s="1"/>
  <c r="A39" i="15"/>
  <c r="B38" i="15"/>
  <c r="D38" i="15" s="1"/>
  <c r="A38" i="15"/>
  <c r="B37" i="15"/>
  <c r="D37" i="15" s="1"/>
  <c r="A37" i="15"/>
  <c r="B36" i="15"/>
  <c r="D36" i="15" s="1"/>
  <c r="A36" i="15"/>
  <c r="B35" i="15"/>
  <c r="D35" i="15" s="1"/>
  <c r="A35" i="15"/>
  <c r="B34" i="15"/>
  <c r="D34" i="15" s="1"/>
  <c r="A34" i="15"/>
  <c r="B33" i="15"/>
  <c r="D33" i="15" s="1"/>
  <c r="A33" i="15"/>
  <c r="B32" i="15"/>
  <c r="D32" i="15" s="1"/>
  <c r="A32" i="15"/>
  <c r="B31" i="15"/>
  <c r="D31" i="15" s="1"/>
  <c r="A31" i="15"/>
  <c r="B30" i="15"/>
  <c r="D30" i="15" s="1"/>
  <c r="A30" i="15"/>
  <c r="B29" i="15"/>
  <c r="D29" i="15" s="1"/>
  <c r="A29" i="15"/>
  <c r="B28" i="15"/>
  <c r="D28" i="15" s="1"/>
  <c r="A28" i="15"/>
  <c r="B27" i="15"/>
  <c r="D27" i="15" s="1"/>
  <c r="A27" i="15"/>
  <c r="B26" i="15"/>
  <c r="D26" i="15" s="1"/>
  <c r="A26" i="15"/>
  <c r="B25" i="15"/>
  <c r="D25" i="15" s="1"/>
  <c r="A25" i="15"/>
  <c r="B24" i="15"/>
  <c r="D24" i="15" s="1"/>
  <c r="A24" i="15"/>
  <c r="B23" i="15"/>
  <c r="D23" i="15" s="1"/>
  <c r="A23" i="15"/>
  <c r="B22" i="15"/>
  <c r="D22" i="15" s="1"/>
  <c r="A22" i="15"/>
  <c r="B21" i="15"/>
  <c r="D21" i="15" s="1"/>
  <c r="A21" i="15"/>
  <c r="B20" i="15"/>
  <c r="D20" i="15" s="1"/>
  <c r="A20" i="15"/>
  <c r="B19" i="15"/>
  <c r="D19" i="15" s="1"/>
  <c r="A19" i="15"/>
  <c r="B18" i="15"/>
  <c r="D18" i="15" s="1"/>
  <c r="A18" i="15"/>
  <c r="B17" i="15"/>
  <c r="A17" i="15"/>
  <c r="B16" i="15"/>
  <c r="D16" i="15" s="1"/>
  <c r="A16" i="15"/>
  <c r="B15" i="15"/>
  <c r="D15" i="15" s="1"/>
  <c r="A15" i="15"/>
  <c r="B14" i="15"/>
  <c r="A14" i="15"/>
  <c r="B13" i="15"/>
  <c r="D13" i="15" s="1"/>
  <c r="A13" i="15"/>
  <c r="B12" i="15"/>
  <c r="D12" i="15" s="1"/>
  <c r="A12" i="15"/>
  <c r="B11" i="15"/>
  <c r="D11" i="15" s="1"/>
  <c r="A11" i="15"/>
  <c r="B10" i="15"/>
  <c r="D10" i="15" s="1"/>
  <c r="A10" i="15"/>
  <c r="B9" i="15"/>
  <c r="D9" i="15" s="1"/>
  <c r="A9" i="15"/>
  <c r="A10" i="11"/>
  <c r="B10" i="11"/>
  <c r="A11" i="11"/>
  <c r="B11" i="11"/>
  <c r="A12" i="11"/>
  <c r="B12" i="11"/>
  <c r="D12" i="11" s="1"/>
  <c r="A13" i="11"/>
  <c r="B13" i="11"/>
  <c r="D13" i="11" s="1"/>
  <c r="A14" i="11"/>
  <c r="B14" i="11"/>
  <c r="D14" i="11" s="1"/>
  <c r="A15" i="11"/>
  <c r="B15" i="11"/>
  <c r="D15" i="11" s="1"/>
  <c r="A16" i="11"/>
  <c r="B16" i="11"/>
  <c r="D16" i="11" s="1"/>
  <c r="A17" i="11"/>
  <c r="B17" i="11"/>
  <c r="A18" i="11"/>
  <c r="B18" i="11"/>
  <c r="D18" i="11" s="1"/>
  <c r="A19" i="11"/>
  <c r="B19" i="11"/>
  <c r="D19" i="11" s="1"/>
  <c r="A20" i="11"/>
  <c r="B20" i="11"/>
  <c r="D20" i="11" s="1"/>
  <c r="A21" i="11"/>
  <c r="B21" i="11"/>
  <c r="D21" i="11" s="1"/>
  <c r="A22" i="11"/>
  <c r="B22" i="11"/>
  <c r="D22" i="11" s="1"/>
  <c r="A23" i="11"/>
  <c r="B23" i="11"/>
  <c r="D23" i="11" s="1"/>
  <c r="A24" i="11"/>
  <c r="B24" i="11"/>
  <c r="D24" i="11" s="1"/>
  <c r="A25" i="11"/>
  <c r="B25" i="11"/>
  <c r="D25" i="11" s="1"/>
  <c r="A26" i="11"/>
  <c r="B26" i="11"/>
  <c r="D26" i="11" s="1"/>
  <c r="A27" i="11"/>
  <c r="B27" i="11"/>
  <c r="D27" i="11" s="1"/>
  <c r="A28" i="11"/>
  <c r="B28" i="11"/>
  <c r="D28" i="11" s="1"/>
  <c r="A29" i="11"/>
  <c r="B29" i="11"/>
  <c r="D29" i="11" s="1"/>
  <c r="A30" i="11"/>
  <c r="B30" i="11"/>
  <c r="D30" i="11" s="1"/>
  <c r="A31" i="11"/>
  <c r="B31" i="11"/>
  <c r="D31" i="11" s="1"/>
  <c r="A32" i="11"/>
  <c r="B32" i="11"/>
  <c r="D32" i="11" s="1"/>
  <c r="A33" i="11"/>
  <c r="B33" i="11"/>
  <c r="D33" i="11" s="1"/>
  <c r="A34" i="11"/>
  <c r="B34" i="11"/>
  <c r="D34" i="11" s="1"/>
  <c r="A35" i="11"/>
  <c r="B35" i="11"/>
  <c r="D35" i="11" s="1"/>
  <c r="A36" i="11"/>
  <c r="B36" i="11"/>
  <c r="D36" i="11" s="1"/>
  <c r="A37" i="11"/>
  <c r="B37" i="11"/>
  <c r="D37" i="11" s="1"/>
  <c r="A38" i="11"/>
  <c r="B38" i="11"/>
  <c r="D38" i="11" s="1"/>
  <c r="A39" i="11"/>
  <c r="B39" i="11"/>
  <c r="D39" i="11" s="1"/>
  <c r="A40" i="11"/>
  <c r="B40" i="11"/>
  <c r="D40" i="11" s="1"/>
  <c r="A41" i="11"/>
  <c r="B41" i="11"/>
  <c r="D41" i="11" s="1"/>
  <c r="A42" i="11"/>
  <c r="B42" i="11"/>
  <c r="D42" i="11" s="1"/>
  <c r="A43" i="11"/>
  <c r="B43" i="11"/>
  <c r="D43" i="11" s="1"/>
  <c r="A44" i="11"/>
  <c r="B44" i="11"/>
  <c r="D44" i="11" s="1"/>
  <c r="A45" i="11"/>
  <c r="B45" i="11"/>
  <c r="D45" i="11" s="1"/>
  <c r="A46" i="11"/>
  <c r="B46" i="11"/>
  <c r="D46" i="11" s="1"/>
  <c r="A47" i="11"/>
  <c r="B47" i="11"/>
  <c r="D47" i="11" s="1"/>
  <c r="A48" i="11"/>
  <c r="B48" i="11"/>
  <c r="D48" i="11" s="1"/>
  <c r="B9" i="11"/>
  <c r="A9" i="11"/>
  <c r="N4" i="4"/>
  <c r="N5" i="4"/>
  <c r="N6" i="4"/>
  <c r="N7" i="4"/>
  <c r="N8" i="4"/>
  <c r="N9" i="4"/>
  <c r="N10" i="4"/>
  <c r="N11" i="4"/>
  <c r="N12" i="4"/>
  <c r="N13" i="4"/>
  <c r="N14" i="4"/>
  <c r="N15" i="4"/>
  <c r="N16" i="4"/>
  <c r="N17" i="4"/>
  <c r="N18" i="4"/>
  <c r="N19" i="4"/>
  <c r="E19" i="4" s="1"/>
  <c r="C25" i="11" s="1"/>
  <c r="N20" i="4"/>
  <c r="N21" i="4"/>
  <c r="N22" i="4"/>
  <c r="N23" i="4"/>
  <c r="N24" i="4"/>
  <c r="N25" i="4"/>
  <c r="N26" i="4"/>
  <c r="N27" i="4"/>
  <c r="E27" i="4" s="1"/>
  <c r="N28" i="4"/>
  <c r="N29" i="4"/>
  <c r="N30" i="4"/>
  <c r="N31" i="4"/>
  <c r="N32" i="4"/>
  <c r="N33" i="4"/>
  <c r="E33" i="4" s="1"/>
  <c r="C39" i="19" s="1"/>
  <c r="N34" i="4"/>
  <c r="N35" i="4"/>
  <c r="N36" i="4"/>
  <c r="N37" i="4"/>
  <c r="N38" i="4"/>
  <c r="N39" i="4"/>
  <c r="N40" i="4"/>
  <c r="E40" i="4" s="1"/>
  <c r="C46" i="11" s="1"/>
  <c r="N41" i="4"/>
  <c r="N42" i="4"/>
  <c r="N3" i="4"/>
  <c r="E3" i="15" l="1"/>
  <c r="C46" i="18"/>
  <c r="C25" i="19"/>
  <c r="C25" i="16"/>
  <c r="C33" i="11"/>
  <c r="C33" i="21"/>
  <c r="C33" i="17"/>
  <c r="C33" i="20"/>
  <c r="C33" i="18"/>
  <c r="C39" i="17"/>
  <c r="C33" i="16"/>
  <c r="C33" i="19"/>
  <c r="C39" i="11"/>
  <c r="C39" i="20"/>
  <c r="C39" i="18"/>
  <c r="C39" i="16"/>
  <c r="C39" i="21"/>
  <c r="C46" i="16"/>
  <c r="C25" i="18"/>
  <c r="C46" i="20"/>
  <c r="C25" i="20"/>
  <c r="C25" i="17"/>
  <c r="C46" i="17"/>
  <c r="C46" i="21"/>
  <c r="C46" i="19"/>
  <c r="C25" i="21"/>
  <c r="E3" i="21"/>
  <c r="E3" i="20"/>
  <c r="D9" i="20"/>
  <c r="E3" i="19"/>
  <c r="E3" i="18"/>
  <c r="E3" i="17"/>
  <c r="D10" i="17"/>
  <c r="D14" i="16"/>
  <c r="D29" i="16"/>
  <c r="E3" i="16"/>
  <c r="C25" i="15"/>
  <c r="C33" i="15"/>
  <c r="C46" i="15"/>
  <c r="C39" i="15"/>
  <c r="E3" i="11"/>
  <c r="E26" i="4"/>
  <c r="E25" i="4"/>
  <c r="E41" i="4"/>
  <c r="E18" i="4"/>
  <c r="E35" i="4"/>
  <c r="E17" i="4"/>
  <c r="E42" i="4"/>
  <c r="E34" i="4"/>
  <c r="E32" i="4"/>
  <c r="E24" i="4"/>
  <c r="E16" i="4"/>
  <c r="D45" i="9"/>
  <c r="D47" i="9" s="1"/>
  <c r="E39" i="4"/>
  <c r="E31" i="4"/>
  <c r="E23" i="4"/>
  <c r="E15" i="4"/>
  <c r="E38" i="4"/>
  <c r="E30" i="4"/>
  <c r="E22" i="4"/>
  <c r="E14" i="4"/>
  <c r="E37" i="4"/>
  <c r="E29" i="4"/>
  <c r="E21" i="4"/>
  <c r="E13" i="4"/>
  <c r="E36" i="4"/>
  <c r="E28" i="4"/>
  <c r="E20" i="4"/>
  <c r="D3" i="9"/>
  <c r="D5" i="9" s="1"/>
  <c r="C27" i="9"/>
  <c r="D27" i="9"/>
  <c r="D29" i="9" s="1"/>
  <c r="C9" i="9"/>
  <c r="C33" i="9"/>
  <c r="D9" i="9"/>
  <c r="D11" i="9" s="1"/>
  <c r="D33" i="9"/>
  <c r="D35" i="9" s="1"/>
  <c r="C15" i="9"/>
  <c r="C39" i="9"/>
  <c r="D15" i="9"/>
  <c r="D17" i="9" s="1"/>
  <c r="D39" i="9"/>
  <c r="D41" i="9" s="1"/>
  <c r="C21" i="9"/>
  <c r="C45" i="9"/>
  <c r="C3" i="9"/>
  <c r="C4" i="9" s="1"/>
  <c r="C5" i="9" s="1"/>
  <c r="D21" i="9"/>
  <c r="D23" i="9" s="1"/>
  <c r="C27" i="16" l="1"/>
  <c r="C27" i="19"/>
  <c r="C27" i="21"/>
  <c r="C27" i="17"/>
  <c r="C27" i="18"/>
  <c r="C27" i="20"/>
  <c r="C29" i="18"/>
  <c r="C29" i="16"/>
  <c r="C29" i="19"/>
  <c r="C29" i="21"/>
  <c r="C29" i="17"/>
  <c r="C29" i="20"/>
  <c r="C40" i="16"/>
  <c r="C40" i="19"/>
  <c r="C40" i="21"/>
  <c r="C40" i="17"/>
  <c r="C40" i="20"/>
  <c r="C40" i="18"/>
  <c r="C35" i="19"/>
  <c r="C35" i="21"/>
  <c r="C35" i="17"/>
  <c r="C35" i="18"/>
  <c r="C35" i="20"/>
  <c r="C35" i="16"/>
  <c r="C37" i="18"/>
  <c r="C37" i="16"/>
  <c r="C37" i="19"/>
  <c r="C37" i="21"/>
  <c r="C37" i="17"/>
  <c r="C37" i="20"/>
  <c r="C48" i="16"/>
  <c r="C48" i="19"/>
  <c r="C48" i="21"/>
  <c r="C48" i="17"/>
  <c r="C48" i="20"/>
  <c r="C48" i="18"/>
  <c r="C23" i="20"/>
  <c r="C23" i="17"/>
  <c r="C23" i="18"/>
  <c r="C23" i="21"/>
  <c r="C23" i="16"/>
  <c r="C23" i="19"/>
  <c r="C41" i="21"/>
  <c r="C41" i="17"/>
  <c r="C41" i="20"/>
  <c r="C41" i="18"/>
  <c r="C41" i="16"/>
  <c r="C41" i="19"/>
  <c r="C26" i="20"/>
  <c r="C26" i="18"/>
  <c r="C26" i="16"/>
  <c r="C26" i="19"/>
  <c r="C26" i="17"/>
  <c r="C26" i="21"/>
  <c r="C28" i="16"/>
  <c r="C28" i="17"/>
  <c r="C28" i="20"/>
  <c r="C28" i="18"/>
  <c r="C28" i="19"/>
  <c r="C28" i="21"/>
  <c r="C22" i="19"/>
  <c r="C22" i="21"/>
  <c r="C22" i="16"/>
  <c r="C22" i="20"/>
  <c r="C22" i="17"/>
  <c r="C22" i="18"/>
  <c r="C24" i="19"/>
  <c r="C24" i="16"/>
  <c r="C24" i="21"/>
  <c r="C24" i="20"/>
  <c r="C24" i="17"/>
  <c r="C24" i="18"/>
  <c r="C45" i="18"/>
  <c r="C45" i="16"/>
  <c r="C45" i="19"/>
  <c r="C45" i="21"/>
  <c r="C45" i="20"/>
  <c r="C45" i="17"/>
  <c r="C34" i="20"/>
  <c r="C34" i="18"/>
  <c r="C34" i="16"/>
  <c r="C34" i="19"/>
  <c r="C34" i="17"/>
  <c r="C34" i="21"/>
  <c r="C36" i="17"/>
  <c r="C36" i="20"/>
  <c r="C36" i="18"/>
  <c r="C36" i="16"/>
  <c r="C36" i="19"/>
  <c r="C36" i="21"/>
  <c r="C30" i="19"/>
  <c r="C30" i="21"/>
  <c r="C30" i="17"/>
  <c r="C30" i="20"/>
  <c r="C30" i="16"/>
  <c r="C30" i="18"/>
  <c r="C47" i="20"/>
  <c r="C47" i="18"/>
  <c r="C47" i="16"/>
  <c r="C47" i="21"/>
  <c r="C47" i="19"/>
  <c r="C47" i="17"/>
  <c r="C20" i="16"/>
  <c r="C20" i="20"/>
  <c r="C20" i="18"/>
  <c r="C20" i="17"/>
  <c r="C20" i="19"/>
  <c r="C20" i="21"/>
  <c r="C42" i="20"/>
  <c r="C42" i="18"/>
  <c r="C42" i="16"/>
  <c r="C42" i="19"/>
  <c r="C42" i="17"/>
  <c r="C42" i="21"/>
  <c r="C44" i="17"/>
  <c r="C44" i="16"/>
  <c r="C44" i="20"/>
  <c r="C44" i="18"/>
  <c r="C44" i="19"/>
  <c r="C44" i="21"/>
  <c r="C38" i="19"/>
  <c r="C38" i="21"/>
  <c r="C38" i="17"/>
  <c r="C38" i="20"/>
  <c r="C38" i="16"/>
  <c r="C38" i="18"/>
  <c r="C31" i="17"/>
  <c r="C31" i="20"/>
  <c r="C31" i="18"/>
  <c r="C31" i="16"/>
  <c r="C31" i="21"/>
  <c r="C31" i="19"/>
  <c r="C43" i="19"/>
  <c r="C43" i="21"/>
  <c r="C43" i="17"/>
  <c r="C43" i="18"/>
  <c r="C43" i="20"/>
  <c r="C43" i="16"/>
  <c r="C19" i="16"/>
  <c r="C19" i="19"/>
  <c r="C19" i="21"/>
  <c r="C19" i="17"/>
  <c r="C19" i="18"/>
  <c r="C19" i="20"/>
  <c r="C21" i="18"/>
  <c r="C21" i="19"/>
  <c r="C21" i="21"/>
  <c r="C21" i="17"/>
  <c r="C21" i="16"/>
  <c r="C21" i="20"/>
  <c r="C32" i="16"/>
  <c r="C32" i="19"/>
  <c r="C32" i="21"/>
  <c r="C32" i="20"/>
  <c r="C32" i="17"/>
  <c r="C32" i="18"/>
  <c r="C20" i="11"/>
  <c r="C20" i="15"/>
  <c r="C45" i="11"/>
  <c r="C45" i="15"/>
  <c r="C40" i="11"/>
  <c r="C40" i="15"/>
  <c r="C37" i="11"/>
  <c r="C37" i="15"/>
  <c r="C48" i="11"/>
  <c r="C48" i="15"/>
  <c r="C34" i="11"/>
  <c r="C34" i="15"/>
  <c r="C42" i="11"/>
  <c r="C42" i="15"/>
  <c r="C44" i="11"/>
  <c r="C44" i="15"/>
  <c r="C22" i="11"/>
  <c r="C22" i="15"/>
  <c r="C41" i="11"/>
  <c r="C41" i="15"/>
  <c r="C19" i="11"/>
  <c r="C19" i="15"/>
  <c r="C30" i="11"/>
  <c r="C30" i="15"/>
  <c r="C24" i="11"/>
  <c r="C24" i="15"/>
  <c r="C32" i="11"/>
  <c r="C32" i="15"/>
  <c r="C26" i="11"/>
  <c r="C26" i="15"/>
  <c r="C23" i="11"/>
  <c r="C23" i="15"/>
  <c r="C27" i="11"/>
  <c r="C27" i="15"/>
  <c r="C21" i="11"/>
  <c r="C21" i="15"/>
  <c r="C38" i="11"/>
  <c r="C38" i="15"/>
  <c r="C47" i="11"/>
  <c r="C47" i="15"/>
  <c r="C43" i="11"/>
  <c r="C43" i="15"/>
  <c r="C28" i="11"/>
  <c r="C28" i="15"/>
  <c r="C36" i="11"/>
  <c r="C36" i="15"/>
  <c r="C35" i="11"/>
  <c r="C35" i="15"/>
  <c r="C29" i="11"/>
  <c r="C29" i="15"/>
  <c r="C31" i="11"/>
  <c r="C31" i="15"/>
  <c r="D6" i="9"/>
  <c r="G2" i="9" l="1"/>
  <c r="D7" i="9"/>
  <c r="G10" i="9"/>
  <c r="E3" i="4" s="1"/>
  <c r="C7" i="9"/>
  <c r="C8" i="9" s="1"/>
  <c r="E4" i="4" l="1"/>
  <c r="D8" i="9"/>
  <c r="C9" i="21"/>
  <c r="C9" i="19"/>
  <c r="C9" i="18"/>
  <c r="C9" i="20"/>
  <c r="C9" i="17"/>
  <c r="C9" i="16"/>
  <c r="C9" i="11"/>
  <c r="D9" i="11" s="1"/>
  <c r="C9" i="15"/>
  <c r="E5" i="4"/>
  <c r="C10" i="9"/>
  <c r="C11" i="9" s="1"/>
  <c r="D12" i="9" s="1"/>
  <c r="C11" i="19" l="1"/>
  <c r="C11" i="21"/>
  <c r="C11" i="18"/>
  <c r="C11" i="17"/>
  <c r="C11" i="20"/>
  <c r="C11" i="16"/>
  <c r="C10" i="20"/>
  <c r="C10" i="17"/>
  <c r="C10" i="16"/>
  <c r="C10" i="19"/>
  <c r="C10" i="18"/>
  <c r="C10" i="21"/>
  <c r="C11" i="11"/>
  <c r="D11" i="11" s="1"/>
  <c r="C11" i="15"/>
  <c r="C10" i="11"/>
  <c r="D10" i="11" s="1"/>
  <c r="C10" i="15"/>
  <c r="G3" i="9"/>
  <c r="D13" i="9" l="1"/>
  <c r="G11" i="9"/>
  <c r="E11" i="4" s="1"/>
  <c r="C13" i="9"/>
  <c r="C14" i="9" l="1"/>
  <c r="C16" i="9" s="1"/>
  <c r="C17" i="9" s="1"/>
  <c r="D14" i="9"/>
  <c r="C17" i="18"/>
  <c r="C17" i="19"/>
  <c r="C17" i="17"/>
  <c r="C17" i="21"/>
  <c r="C17" i="11"/>
  <c r="D17" i="11" s="1"/>
  <c r="E4" i="11" s="1"/>
  <c r="C17" i="15"/>
  <c r="D17" i="15" s="1"/>
  <c r="C17" i="20"/>
  <c r="C17" i="16"/>
  <c r="D18" i="9" l="1"/>
  <c r="G4" i="9" s="1"/>
  <c r="E12" i="11"/>
  <c r="E20" i="11"/>
  <c r="E28" i="11"/>
  <c r="E36" i="11"/>
  <c r="E44" i="11"/>
  <c r="E13" i="11"/>
  <c r="E21" i="11"/>
  <c r="E29" i="11"/>
  <c r="E37" i="11"/>
  <c r="E45" i="11"/>
  <c r="E14" i="11"/>
  <c r="E22" i="11"/>
  <c r="E30" i="11"/>
  <c r="E38" i="11"/>
  <c r="E46" i="11"/>
  <c r="E15" i="11"/>
  <c r="E23" i="11"/>
  <c r="E31" i="11"/>
  <c r="E39" i="11"/>
  <c r="E47" i="11"/>
  <c r="E16" i="11"/>
  <c r="E24" i="11"/>
  <c r="E32" i="11"/>
  <c r="E40" i="11"/>
  <c r="E48" i="11"/>
  <c r="E17" i="11"/>
  <c r="E25" i="11"/>
  <c r="E33" i="11"/>
  <c r="E41" i="11"/>
  <c r="E9" i="11"/>
  <c r="E10" i="11"/>
  <c r="E18" i="11"/>
  <c r="E26" i="11"/>
  <c r="E34" i="11"/>
  <c r="E42" i="11"/>
  <c r="E11" i="11"/>
  <c r="E19" i="11"/>
  <c r="E27" i="11"/>
  <c r="E35" i="11"/>
  <c r="E43" i="11"/>
  <c r="D19" i="9"/>
  <c r="G12" i="9"/>
  <c r="E6" i="4" s="1"/>
  <c r="E7" i="4"/>
  <c r="C19" i="9"/>
  <c r="D20" i="9" l="1"/>
  <c r="C20" i="9"/>
  <c r="E5" i="11"/>
  <c r="E6" i="11" s="1"/>
  <c r="F28" i="11" s="1"/>
  <c r="G28" i="11" s="1"/>
  <c r="C13" i="17"/>
  <c r="C13" i="16"/>
  <c r="D13" i="16" s="1"/>
  <c r="C13" i="19"/>
  <c r="C13" i="18"/>
  <c r="C13" i="21"/>
  <c r="C13" i="20"/>
  <c r="C12" i="20"/>
  <c r="C12" i="17"/>
  <c r="C12" i="16"/>
  <c r="D12" i="16" s="1"/>
  <c r="C12" i="19"/>
  <c r="C12" i="18"/>
  <c r="C12" i="21"/>
  <c r="C12" i="11"/>
  <c r="C12" i="15"/>
  <c r="C13" i="11"/>
  <c r="C13" i="15"/>
  <c r="C22" i="9" l="1"/>
  <c r="C23" i="9" s="1"/>
  <c r="F21" i="11"/>
  <c r="G21" i="11" s="1"/>
  <c r="F38" i="11"/>
  <c r="G38" i="11" s="1"/>
  <c r="H38" i="11" s="1"/>
  <c r="F48" i="11"/>
  <c r="G48" i="11" s="1"/>
  <c r="F42" i="4" s="1"/>
  <c r="F11" i="11"/>
  <c r="G11" i="11" s="1"/>
  <c r="F5" i="4" s="1"/>
  <c r="F10" i="11"/>
  <c r="G10" i="11" s="1"/>
  <c r="H10" i="11" s="1"/>
  <c r="F20" i="11"/>
  <c r="G20" i="11" s="1"/>
  <c r="H20" i="11" s="1"/>
  <c r="F27" i="11"/>
  <c r="G27" i="11" s="1"/>
  <c r="F21" i="4" s="1"/>
  <c r="F47" i="11"/>
  <c r="G47" i="11" s="1"/>
  <c r="H47" i="11" s="1"/>
  <c r="F37" i="11"/>
  <c r="G37" i="11" s="1"/>
  <c r="F31" i="4" s="1"/>
  <c r="F29" i="11"/>
  <c r="G29" i="11" s="1"/>
  <c r="F23" i="4" s="1"/>
  <c r="F23" i="11"/>
  <c r="G23" i="11" s="1"/>
  <c r="F17" i="4" s="1"/>
  <c r="F15" i="11"/>
  <c r="G15" i="11" s="1"/>
  <c r="H15" i="11" s="1"/>
  <c r="F9" i="11"/>
  <c r="G9" i="11" s="1"/>
  <c r="F3" i="4" s="1"/>
  <c r="F44" i="11"/>
  <c r="G44" i="11" s="1"/>
  <c r="H44" i="11" s="1"/>
  <c r="F17" i="11"/>
  <c r="G17" i="11" s="1"/>
  <c r="F11" i="4" s="1"/>
  <c r="F42" i="11"/>
  <c r="G42" i="11" s="1"/>
  <c r="F36" i="4" s="1"/>
  <c r="F43" i="11"/>
  <c r="G43" i="11" s="1"/>
  <c r="F37" i="4" s="1"/>
  <c r="F12" i="11"/>
  <c r="G12" i="11" s="1"/>
  <c r="F6" i="4" s="1"/>
  <c r="F33" i="11"/>
  <c r="G33" i="11" s="1"/>
  <c r="H33" i="11" s="1"/>
  <c r="F32" i="11"/>
  <c r="G32" i="11" s="1"/>
  <c r="F26" i="4" s="1"/>
  <c r="F30" i="11"/>
  <c r="G30" i="11" s="1"/>
  <c r="F24" i="4" s="1"/>
  <c r="F25" i="11"/>
  <c r="G25" i="11" s="1"/>
  <c r="F19" i="4" s="1"/>
  <c r="F31" i="11"/>
  <c r="G31" i="11" s="1"/>
  <c r="H31" i="11" s="1"/>
  <c r="F46" i="11"/>
  <c r="G46" i="11" s="1"/>
  <c r="F40" i="4" s="1"/>
  <c r="F26" i="11"/>
  <c r="G26" i="11" s="1"/>
  <c r="F20" i="4" s="1"/>
  <c r="F41" i="11"/>
  <c r="G41" i="11" s="1"/>
  <c r="H41" i="11" s="1"/>
  <c r="F40" i="11"/>
  <c r="G40" i="11" s="1"/>
  <c r="F34" i="4" s="1"/>
  <c r="F16" i="11"/>
  <c r="G16" i="11" s="1"/>
  <c r="H16" i="11" s="1"/>
  <c r="F39" i="11"/>
  <c r="G39" i="11" s="1"/>
  <c r="F33" i="4" s="1"/>
  <c r="F19" i="11"/>
  <c r="G19" i="11" s="1"/>
  <c r="H19" i="11" s="1"/>
  <c r="F24" i="11"/>
  <c r="G24" i="11" s="1"/>
  <c r="F18" i="4" s="1"/>
  <c r="F35" i="11"/>
  <c r="G35" i="11" s="1"/>
  <c r="F29" i="4" s="1"/>
  <c r="F18" i="11"/>
  <c r="G18" i="11" s="1"/>
  <c r="F12" i="4" s="1"/>
  <c r="F13" i="11"/>
  <c r="G13" i="11" s="1"/>
  <c r="H13" i="11" s="1"/>
  <c r="F14" i="11"/>
  <c r="G14" i="11" s="1"/>
  <c r="F8" i="4" s="1"/>
  <c r="F22" i="11"/>
  <c r="G22" i="11" s="1"/>
  <c r="F16" i="4" s="1"/>
  <c r="F34" i="11"/>
  <c r="G34" i="11" s="1"/>
  <c r="F28" i="4" s="1"/>
  <c r="F45" i="11"/>
  <c r="G45" i="11" s="1"/>
  <c r="H45" i="11" s="1"/>
  <c r="F36" i="11"/>
  <c r="G36" i="11" s="1"/>
  <c r="F15" i="4"/>
  <c r="H21" i="11"/>
  <c r="F22" i="4"/>
  <c r="H28" i="11"/>
  <c r="D24" i="9"/>
  <c r="G5" i="9" s="1"/>
  <c r="F32" i="4" l="1"/>
  <c r="H23" i="11"/>
  <c r="F41" i="4"/>
  <c r="H11" i="11"/>
  <c r="F38" i="4"/>
  <c r="F14" i="4"/>
  <c r="H48" i="11"/>
  <c r="H27" i="11"/>
  <c r="F4" i="4"/>
  <c r="H37" i="11"/>
  <c r="H29" i="11"/>
  <c r="F9" i="4"/>
  <c r="H9" i="11"/>
  <c r="H17" i="11"/>
  <c r="H43" i="11"/>
  <c r="F7" i="4"/>
  <c r="H42" i="11"/>
  <c r="H18" i="11"/>
  <c r="H12" i="11"/>
  <c r="F25" i="4"/>
  <c r="H14" i="11"/>
  <c r="F27" i="4"/>
  <c r="F13" i="4"/>
  <c r="H25" i="11"/>
  <c r="H32" i="11"/>
  <c r="H34" i="11"/>
  <c r="H26" i="11"/>
  <c r="H46" i="11"/>
  <c r="H30" i="11"/>
  <c r="H35" i="11"/>
  <c r="H24" i="11"/>
  <c r="F35" i="4"/>
  <c r="H39" i="11"/>
  <c r="H40" i="11"/>
  <c r="F10" i="4"/>
  <c r="C2" i="14"/>
  <c r="H22" i="11"/>
  <c r="F30" i="4"/>
  <c r="H36" i="11"/>
  <c r="F39" i="4"/>
  <c r="G13" i="9"/>
  <c r="D25" i="9"/>
  <c r="C25" i="9"/>
  <c r="D26" i="9" l="1"/>
  <c r="C26" i="9"/>
  <c r="J4" i="11"/>
  <c r="J3" i="11"/>
  <c r="C28" i="9" l="1"/>
  <c r="C29" i="9" s="1"/>
  <c r="D30" i="9" s="1"/>
  <c r="G6" i="9" s="1"/>
  <c r="G14" i="9" l="1"/>
  <c r="E8" i="4" s="1"/>
  <c r="D31" i="9"/>
  <c r="C31" i="9"/>
  <c r="D32" i="9" l="1"/>
  <c r="C32" i="9"/>
  <c r="C14" i="19"/>
  <c r="C14" i="21"/>
  <c r="C14" i="20"/>
  <c r="C14" i="17"/>
  <c r="C14" i="16"/>
  <c r="C14" i="18"/>
  <c r="C14" i="11"/>
  <c r="C14" i="15"/>
  <c r="D14" i="15" s="1"/>
  <c r="C34" i="9" l="1"/>
  <c r="C35" i="9" s="1"/>
  <c r="D36" i="9" s="1"/>
  <c r="G7" i="9" s="1"/>
  <c r="G15" i="9" l="1"/>
  <c r="E10" i="4" s="1"/>
  <c r="D37" i="9"/>
  <c r="C37" i="9"/>
  <c r="D38" i="9" l="1"/>
  <c r="C38" i="9"/>
  <c r="C16" i="18"/>
  <c r="D16" i="18" s="1"/>
  <c r="C16" i="19"/>
  <c r="C16" i="21"/>
  <c r="C16" i="20"/>
  <c r="C16" i="16"/>
  <c r="C16" i="17"/>
  <c r="C16" i="11"/>
  <c r="C16" i="15"/>
  <c r="C40" i="9" l="1"/>
  <c r="C41" i="9" s="1"/>
  <c r="D42" i="9" s="1"/>
  <c r="G8" i="9" s="1"/>
  <c r="G16" i="9" l="1"/>
  <c r="D43" i="9"/>
  <c r="C43" i="9"/>
  <c r="D44" i="9" l="1"/>
  <c r="C44" i="9"/>
  <c r="E9" i="4"/>
  <c r="C15" i="15" s="1"/>
  <c r="E12" i="4"/>
  <c r="C46" i="9" l="1"/>
  <c r="C47" i="9" s="1"/>
  <c r="C15" i="16"/>
  <c r="C15" i="19"/>
  <c r="C15" i="21"/>
  <c r="C15" i="17"/>
  <c r="C15" i="11"/>
  <c r="C15" i="18"/>
  <c r="C15" i="20"/>
  <c r="D15" i="20" s="1"/>
  <c r="C18" i="18"/>
  <c r="C18" i="17"/>
  <c r="C18" i="19"/>
  <c r="C18" i="16"/>
  <c r="C18" i="11"/>
  <c r="C18" i="21"/>
  <c r="C18" i="15"/>
  <c r="C18" i="20"/>
  <c r="D18" i="20" s="1"/>
  <c r="D48" i="9"/>
  <c r="G9" i="9" s="1"/>
  <c r="G17" i="9" l="1"/>
  <c r="D49" i="9"/>
  <c r="C49" i="9"/>
  <c r="C50" i="9" s="1"/>
  <c r="D50" i="9" l="1"/>
  <c r="I12" i="11"/>
  <c r="I43" i="11"/>
  <c r="I48" i="11"/>
  <c r="I32" i="11"/>
  <c r="I36" i="11"/>
  <c r="I20" i="11"/>
  <c r="I24" i="11"/>
  <c r="I14" i="11"/>
  <c r="I21" i="11"/>
  <c r="I39" i="11"/>
  <c r="I41" i="11"/>
  <c r="I28" i="11"/>
  <c r="I23" i="11"/>
  <c r="I25" i="11"/>
  <c r="I16" i="11"/>
  <c r="I10" i="11"/>
  <c r="I15" i="11"/>
  <c r="I26" i="11"/>
  <c r="I19" i="11"/>
  <c r="I42" i="11"/>
  <c r="I47" i="11"/>
  <c r="I11" i="11"/>
  <c r="I44" i="11"/>
  <c r="I34" i="11"/>
  <c r="I29" i="11"/>
  <c r="I27" i="11"/>
  <c r="I35" i="11"/>
  <c r="I17" i="11"/>
  <c r="I40" i="11"/>
  <c r="I38" i="11"/>
  <c r="I37" i="11"/>
  <c r="I30" i="11"/>
  <c r="I46" i="11"/>
  <c r="I22" i="11"/>
  <c r="I33" i="11"/>
  <c r="I13" i="11"/>
  <c r="I18" i="11"/>
  <c r="I45" i="11"/>
  <c r="I31" i="11"/>
  <c r="I9" i="11"/>
  <c r="J5" i="11" l="1"/>
  <c r="J6" i="11" s="1"/>
  <c r="J45" i="11" s="1"/>
  <c r="K45" i="11" s="1"/>
  <c r="J26" i="11" l="1"/>
  <c r="K26" i="11" s="1"/>
  <c r="L26" i="11" s="1"/>
  <c r="J24" i="11"/>
  <c r="K24" i="11" s="1"/>
  <c r="L24" i="11" s="1"/>
  <c r="J42" i="11"/>
  <c r="K42" i="11" s="1"/>
  <c r="L42" i="11" s="1"/>
  <c r="J34" i="11"/>
  <c r="K34" i="11" s="1"/>
  <c r="L34" i="11" s="1"/>
  <c r="J22" i="11"/>
  <c r="K22" i="11" s="1"/>
  <c r="L22" i="11" s="1"/>
  <c r="J46" i="11"/>
  <c r="K46" i="11" s="1"/>
  <c r="L46" i="11" s="1"/>
  <c r="J41" i="11"/>
  <c r="K41" i="11" s="1"/>
  <c r="L41" i="11" s="1"/>
  <c r="J38" i="11"/>
  <c r="K38" i="11" s="1"/>
  <c r="L38" i="11" s="1"/>
  <c r="J12" i="11"/>
  <c r="K12" i="11" s="1"/>
  <c r="L12" i="11" s="1"/>
  <c r="J35" i="11"/>
  <c r="K35" i="11" s="1"/>
  <c r="L35" i="11" s="1"/>
  <c r="J18" i="11"/>
  <c r="K18" i="11" s="1"/>
  <c r="L18" i="11" s="1"/>
  <c r="J40" i="11"/>
  <c r="K40" i="11" s="1"/>
  <c r="J28" i="11"/>
  <c r="K28" i="11" s="1"/>
  <c r="L28" i="11" s="1"/>
  <c r="J25" i="11"/>
  <c r="K25" i="11" s="1"/>
  <c r="L25" i="11" s="1"/>
  <c r="J43" i="11"/>
  <c r="K43" i="11" s="1"/>
  <c r="L43" i="11" s="1"/>
  <c r="J9" i="11"/>
  <c r="K9" i="11" s="1"/>
  <c r="L9" i="11" s="1"/>
  <c r="J48" i="11"/>
  <c r="K48" i="11" s="1"/>
  <c r="L48" i="11" s="1"/>
  <c r="J27" i="11"/>
  <c r="K27" i="11" s="1"/>
  <c r="L27" i="11" s="1"/>
  <c r="J23" i="11"/>
  <c r="K23" i="11" s="1"/>
  <c r="L23" i="11" s="1"/>
  <c r="J32" i="11"/>
  <c r="K32" i="11" s="1"/>
  <c r="L32" i="11" s="1"/>
  <c r="J11" i="11"/>
  <c r="K11" i="11" s="1"/>
  <c r="L11" i="11" s="1"/>
  <c r="J15" i="11"/>
  <c r="K15" i="11" s="1"/>
  <c r="L15" i="11" s="1"/>
  <c r="J33" i="11"/>
  <c r="K33" i="11" s="1"/>
  <c r="L33" i="11" s="1"/>
  <c r="J10" i="11"/>
  <c r="K10" i="11" s="1"/>
  <c r="L10" i="11" s="1"/>
  <c r="J36" i="11"/>
  <c r="K36" i="11" s="1"/>
  <c r="L36" i="11" s="1"/>
  <c r="J29" i="11"/>
  <c r="K29" i="11" s="1"/>
  <c r="L29" i="11" s="1"/>
  <c r="J19" i="11"/>
  <c r="K19" i="11" s="1"/>
  <c r="L19" i="11" s="1"/>
  <c r="J21" i="11"/>
  <c r="K21" i="11" s="1"/>
  <c r="L21" i="11" s="1"/>
  <c r="J31" i="11"/>
  <c r="K31" i="11" s="1"/>
  <c r="L31" i="11" s="1"/>
  <c r="J44" i="11"/>
  <c r="K44" i="11" s="1"/>
  <c r="L44" i="11" s="1"/>
  <c r="J14" i="11"/>
  <c r="K14" i="11" s="1"/>
  <c r="L14" i="11" s="1"/>
  <c r="J39" i="11"/>
  <c r="K39" i="11" s="1"/>
  <c r="L39" i="11" s="1"/>
  <c r="J47" i="11"/>
  <c r="K47" i="11" s="1"/>
  <c r="L47" i="11" s="1"/>
  <c r="J37" i="11"/>
  <c r="K37" i="11" s="1"/>
  <c r="L37" i="11" s="1"/>
  <c r="J30" i="11"/>
  <c r="K30" i="11" s="1"/>
  <c r="L30" i="11" s="1"/>
  <c r="J20" i="11"/>
  <c r="K20" i="11" s="1"/>
  <c r="L20" i="11" s="1"/>
  <c r="J16" i="11"/>
  <c r="K16" i="11" s="1"/>
  <c r="L16" i="11" s="1"/>
  <c r="J13" i="11"/>
  <c r="K13" i="11" s="1"/>
  <c r="L13" i="11" s="1"/>
  <c r="J17" i="11"/>
  <c r="K17" i="11" s="1"/>
  <c r="L17" i="11" s="1"/>
  <c r="L40" i="11"/>
  <c r="L45" i="11"/>
  <c r="N4" i="11" l="1"/>
  <c r="D2" i="14"/>
  <c r="D3" i="14" s="1"/>
  <c r="E2" i="15" s="1"/>
  <c r="E4" i="15" s="1"/>
  <c r="E46" i="15" s="1"/>
  <c r="N3" i="11"/>
  <c r="E28" i="15" l="1"/>
  <c r="E13" i="15"/>
  <c r="E44" i="15"/>
  <c r="E33" i="15"/>
  <c r="E39" i="15"/>
  <c r="E22" i="15"/>
  <c r="E38" i="15"/>
  <c r="E47" i="15"/>
  <c r="E21" i="15"/>
  <c r="E23" i="15"/>
  <c r="E42" i="15"/>
  <c r="E27" i="15"/>
  <c r="E29" i="15"/>
  <c r="E11" i="15"/>
  <c r="E24" i="15"/>
  <c r="E12" i="15"/>
  <c r="E10" i="15"/>
  <c r="E18" i="15"/>
  <c r="E31" i="15"/>
  <c r="E25" i="15"/>
  <c r="E15" i="15"/>
  <c r="E19" i="15"/>
  <c r="E26" i="15"/>
  <c r="E48" i="15"/>
  <c r="E16" i="15"/>
  <c r="E45" i="15"/>
  <c r="E30" i="15"/>
  <c r="E9" i="15"/>
  <c r="E32" i="15"/>
  <c r="E35" i="15"/>
  <c r="E43" i="15"/>
  <c r="E36" i="15"/>
  <c r="E40" i="15"/>
  <c r="E41" i="15"/>
  <c r="E14" i="15"/>
  <c r="E17" i="15"/>
  <c r="E37" i="15"/>
  <c r="E34" i="15"/>
  <c r="E20" i="15"/>
  <c r="M38" i="11"/>
  <c r="M23" i="11"/>
  <c r="M45" i="11"/>
  <c r="M14" i="11"/>
  <c r="M27" i="11"/>
  <c r="M17" i="11"/>
  <c r="M40" i="11"/>
  <c r="M32" i="11"/>
  <c r="M33" i="11"/>
  <c r="M28" i="11"/>
  <c r="M21" i="11"/>
  <c r="M12" i="11"/>
  <c r="M30" i="11"/>
  <c r="M31" i="11"/>
  <c r="M37" i="11"/>
  <c r="M22" i="11"/>
  <c r="M41" i="11"/>
  <c r="M25" i="11"/>
  <c r="M44" i="11"/>
  <c r="M47" i="11"/>
  <c r="M39" i="11"/>
  <c r="M11" i="11"/>
  <c r="M18" i="11"/>
  <c r="M35" i="11"/>
  <c r="M42" i="11"/>
  <c r="M24" i="11"/>
  <c r="M43" i="11"/>
  <c r="M46" i="11"/>
  <c r="M15" i="11"/>
  <c r="M19" i="11"/>
  <c r="M34" i="11"/>
  <c r="M9" i="11"/>
  <c r="M48" i="11"/>
  <c r="M16" i="11"/>
  <c r="M29" i="11"/>
  <c r="M13" i="11"/>
  <c r="M36" i="11"/>
  <c r="M10" i="11"/>
  <c r="M26" i="11"/>
  <c r="M20" i="11"/>
  <c r="E5" i="15" l="1"/>
  <c r="E6" i="15" s="1"/>
  <c r="F22" i="15" s="1"/>
  <c r="G22" i="15" s="1"/>
  <c r="N5" i="11"/>
  <c r="N6" i="11" s="1"/>
  <c r="N37" i="11" s="1"/>
  <c r="O37" i="11" s="1"/>
  <c r="N19" i="11" l="1"/>
  <c r="O19" i="11" s="1"/>
  <c r="P19" i="11" s="1"/>
  <c r="N32" i="11"/>
  <c r="O32" i="11" s="1"/>
  <c r="P32" i="11" s="1"/>
  <c r="N47" i="11"/>
  <c r="O47" i="11" s="1"/>
  <c r="P47" i="11" s="1"/>
  <c r="N40" i="11"/>
  <c r="O40" i="11" s="1"/>
  <c r="P40" i="11" s="1"/>
  <c r="N29" i="11"/>
  <c r="O29" i="11" s="1"/>
  <c r="P29" i="11" s="1"/>
  <c r="N38" i="11"/>
  <c r="O38" i="11" s="1"/>
  <c r="P38" i="11" s="1"/>
  <c r="N22" i="11"/>
  <c r="O22" i="11" s="1"/>
  <c r="P22" i="11" s="1"/>
  <c r="N33" i="11"/>
  <c r="O33" i="11" s="1"/>
  <c r="P33" i="11" s="1"/>
  <c r="N28" i="11"/>
  <c r="O28" i="11" s="1"/>
  <c r="P28" i="11" s="1"/>
  <c r="N41" i="11"/>
  <c r="O41" i="11" s="1"/>
  <c r="N16" i="11"/>
  <c r="O16" i="11" s="1"/>
  <c r="N10" i="11"/>
  <c r="O10" i="11" s="1"/>
  <c r="P10" i="11" s="1"/>
  <c r="N42" i="11"/>
  <c r="O42" i="11" s="1"/>
  <c r="P42" i="11" s="1"/>
  <c r="N34" i="11"/>
  <c r="O34" i="11" s="1"/>
  <c r="P34" i="11" s="1"/>
  <c r="N39" i="11"/>
  <c r="O39" i="11" s="1"/>
  <c r="P39" i="11" s="1"/>
  <c r="N48" i="11"/>
  <c r="O48" i="11" s="1"/>
  <c r="P48" i="11" s="1"/>
  <c r="N45" i="11"/>
  <c r="O45" i="11" s="1"/>
  <c r="P45" i="11" s="1"/>
  <c r="N17" i="11"/>
  <c r="O17" i="11" s="1"/>
  <c r="P17" i="11" s="1"/>
  <c r="N24" i="11"/>
  <c r="O24" i="11" s="1"/>
  <c r="P24" i="11" s="1"/>
  <c r="N44" i="11"/>
  <c r="O44" i="11" s="1"/>
  <c r="P44" i="11" s="1"/>
  <c r="N26" i="11"/>
  <c r="O26" i="11" s="1"/>
  <c r="P26" i="11" s="1"/>
  <c r="N43" i="11"/>
  <c r="O43" i="11" s="1"/>
  <c r="P43" i="11" s="1"/>
  <c r="N15" i="11"/>
  <c r="O15" i="11" s="1"/>
  <c r="P15" i="11" s="1"/>
  <c r="N14" i="11"/>
  <c r="O14" i="11" s="1"/>
  <c r="P14" i="11" s="1"/>
  <c r="G16" i="4"/>
  <c r="H22" i="15"/>
  <c r="F35" i="15"/>
  <c r="G35" i="15" s="1"/>
  <c r="F36" i="15"/>
  <c r="G36" i="15" s="1"/>
  <c r="N12" i="11"/>
  <c r="O12" i="11" s="1"/>
  <c r="P12" i="11" s="1"/>
  <c r="N31" i="11"/>
  <c r="O31" i="11" s="1"/>
  <c r="P31" i="11" s="1"/>
  <c r="N11" i="11"/>
  <c r="O11" i="11" s="1"/>
  <c r="P11" i="11" s="1"/>
  <c r="N36" i="11"/>
  <c r="O36" i="11" s="1"/>
  <c r="P36" i="11" s="1"/>
  <c r="F43" i="15"/>
  <c r="G43" i="15" s="1"/>
  <c r="F27" i="15"/>
  <c r="G27" i="15" s="1"/>
  <c r="F47" i="15"/>
  <c r="G47" i="15" s="1"/>
  <c r="F41" i="15"/>
  <c r="G41" i="15" s="1"/>
  <c r="F46" i="15"/>
  <c r="G46" i="15" s="1"/>
  <c r="F23" i="15"/>
  <c r="G23" i="15" s="1"/>
  <c r="F45" i="15"/>
  <c r="G45" i="15" s="1"/>
  <c r="F34" i="15"/>
  <c r="G34" i="15" s="1"/>
  <c r="F19" i="15"/>
  <c r="G19" i="15" s="1"/>
  <c r="F42" i="15"/>
  <c r="G42" i="15" s="1"/>
  <c r="F10" i="15"/>
  <c r="G10" i="15" s="1"/>
  <c r="F18" i="15"/>
  <c r="G18" i="15" s="1"/>
  <c r="F40" i="15"/>
  <c r="G40" i="15" s="1"/>
  <c r="F9" i="15"/>
  <c r="G9" i="15" s="1"/>
  <c r="F38" i="15"/>
  <c r="G38" i="15" s="1"/>
  <c r="F25" i="15"/>
  <c r="G25" i="15" s="1"/>
  <c r="F28" i="15"/>
  <c r="G28" i="15" s="1"/>
  <c r="F16" i="15"/>
  <c r="G16" i="15" s="1"/>
  <c r="F21" i="15"/>
  <c r="G21" i="15" s="1"/>
  <c r="F32" i="15"/>
  <c r="G32" i="15" s="1"/>
  <c r="F13" i="15"/>
  <c r="G13" i="15" s="1"/>
  <c r="F14" i="15"/>
  <c r="G14" i="15" s="1"/>
  <c r="F30" i="15"/>
  <c r="G30" i="15" s="1"/>
  <c r="F33" i="15"/>
  <c r="G33" i="15" s="1"/>
  <c r="F31" i="15"/>
  <c r="G31" i="15" s="1"/>
  <c r="F48" i="15"/>
  <c r="G48" i="15" s="1"/>
  <c r="F37" i="15"/>
  <c r="G37" i="15" s="1"/>
  <c r="F44" i="15"/>
  <c r="G44" i="15" s="1"/>
  <c r="F29" i="15"/>
  <c r="G29" i="15" s="1"/>
  <c r="N46" i="11"/>
  <c r="O46" i="11" s="1"/>
  <c r="P46" i="11" s="1"/>
  <c r="N23" i="11"/>
  <c r="O23" i="11" s="1"/>
  <c r="P23" i="11" s="1"/>
  <c r="N20" i="11"/>
  <c r="O20" i="11" s="1"/>
  <c r="P20" i="11" s="1"/>
  <c r="F39" i="15"/>
  <c r="G39" i="15" s="1"/>
  <c r="F26" i="15"/>
  <c r="G26" i="15" s="1"/>
  <c r="F20" i="15"/>
  <c r="G20" i="15" s="1"/>
  <c r="N18" i="11"/>
  <c r="O18" i="11" s="1"/>
  <c r="P18" i="11" s="1"/>
  <c r="F17" i="15"/>
  <c r="G17" i="15" s="1"/>
  <c r="F15" i="15"/>
  <c r="G15" i="15" s="1"/>
  <c r="F12" i="15"/>
  <c r="G12" i="15" s="1"/>
  <c r="N25" i="11"/>
  <c r="O25" i="11" s="1"/>
  <c r="P25" i="11" s="1"/>
  <c r="N21" i="11"/>
  <c r="O21" i="11" s="1"/>
  <c r="P21" i="11" s="1"/>
  <c r="N27" i="11"/>
  <c r="O27" i="11" s="1"/>
  <c r="P27" i="11" s="1"/>
  <c r="N35" i="11"/>
  <c r="O35" i="11" s="1"/>
  <c r="P35" i="11" s="1"/>
  <c r="F11" i="15"/>
  <c r="G11" i="15" s="1"/>
  <c r="F24" i="15"/>
  <c r="G24" i="15" s="1"/>
  <c r="N9" i="11"/>
  <c r="O9" i="11" s="1"/>
  <c r="P9" i="11" s="1"/>
  <c r="N13" i="11"/>
  <c r="O13" i="11" s="1"/>
  <c r="P13" i="11" s="1"/>
  <c r="N30" i="11"/>
  <c r="O30" i="11" s="1"/>
  <c r="P30" i="11" s="1"/>
  <c r="P37" i="11"/>
  <c r="P41" i="11"/>
  <c r="P16" i="11"/>
  <c r="G39" i="4" l="1"/>
  <c r="H45" i="15"/>
  <c r="G9" i="4"/>
  <c r="H15" i="15"/>
  <c r="G8" i="4"/>
  <c r="H14" i="15"/>
  <c r="H9" i="15"/>
  <c r="D4" i="14"/>
  <c r="G3" i="4"/>
  <c r="G17" i="4"/>
  <c r="H23" i="15"/>
  <c r="H12" i="15"/>
  <c r="G6" i="4"/>
  <c r="G7" i="4"/>
  <c r="H13" i="15"/>
  <c r="H40" i="15"/>
  <c r="G34" i="4"/>
  <c r="H46" i="15"/>
  <c r="G40" i="4"/>
  <c r="H34" i="15"/>
  <c r="G28" i="4"/>
  <c r="E2" i="14"/>
  <c r="E3" i="14" s="1"/>
  <c r="J2" i="15" s="1"/>
  <c r="G5" i="4"/>
  <c r="H11" i="15"/>
  <c r="H44" i="15"/>
  <c r="G38" i="4"/>
  <c r="H32" i="15"/>
  <c r="G26" i="4"/>
  <c r="H18" i="15"/>
  <c r="G12" i="4"/>
  <c r="H41" i="15"/>
  <c r="G35" i="4"/>
  <c r="G30" i="4"/>
  <c r="H36" i="15"/>
  <c r="G27" i="4"/>
  <c r="H33" i="15"/>
  <c r="G24" i="4"/>
  <c r="H30" i="15"/>
  <c r="H29" i="15"/>
  <c r="G23" i="4"/>
  <c r="G14" i="4"/>
  <c r="H20" i="15"/>
  <c r="H37" i="15"/>
  <c r="G31" i="4"/>
  <c r="H21" i="15"/>
  <c r="G15" i="4"/>
  <c r="H10" i="15"/>
  <c r="G4" i="4"/>
  <c r="G41" i="4"/>
  <c r="H47" i="15"/>
  <c r="G29" i="4"/>
  <c r="H35" i="15"/>
  <c r="R4" i="11"/>
  <c r="H24" i="15"/>
  <c r="G18" i="4"/>
  <c r="H26" i="15"/>
  <c r="G20" i="4"/>
  <c r="H48" i="15"/>
  <c r="G42" i="4"/>
  <c r="H16" i="15"/>
  <c r="G10" i="4"/>
  <c r="H42" i="15"/>
  <c r="G36" i="4"/>
  <c r="H27" i="15"/>
  <c r="G21" i="4"/>
  <c r="G19" i="4"/>
  <c r="H25" i="15"/>
  <c r="G32" i="4"/>
  <c r="H38" i="15"/>
  <c r="H17" i="15"/>
  <c r="G11" i="4"/>
  <c r="G33" i="4"/>
  <c r="H39" i="15"/>
  <c r="H31" i="15"/>
  <c r="G25" i="4"/>
  <c r="H28" i="15"/>
  <c r="G22" i="4"/>
  <c r="H19" i="15"/>
  <c r="G13" i="4"/>
  <c r="G37" i="4"/>
  <c r="H43" i="15"/>
  <c r="R3" i="11"/>
  <c r="J4" i="15" l="1"/>
  <c r="I41" i="15" s="1"/>
  <c r="J3" i="15"/>
  <c r="Q47" i="11"/>
  <c r="Q40" i="11"/>
  <c r="Q24" i="11"/>
  <c r="Q43" i="11"/>
  <c r="Q39" i="11"/>
  <c r="Q18" i="11"/>
  <c r="Q25" i="11"/>
  <c r="Q36" i="11"/>
  <c r="Q21" i="11"/>
  <c r="Q41" i="11"/>
  <c r="Q17" i="11"/>
  <c r="Q42" i="11"/>
  <c r="Q33" i="11"/>
  <c r="Q26" i="11"/>
  <c r="Q11" i="11"/>
  <c r="Q12" i="11"/>
  <c r="Q20" i="11"/>
  <c r="Q29" i="11"/>
  <c r="Q14" i="11"/>
  <c r="Q46" i="11"/>
  <c r="Q35" i="11"/>
  <c r="Q44" i="11"/>
  <c r="Q15" i="11"/>
  <c r="Q45" i="11"/>
  <c r="Q32" i="11"/>
  <c r="Q10" i="11"/>
  <c r="Q22" i="11"/>
  <c r="Q30" i="11"/>
  <c r="Q13" i="11"/>
  <c r="Q23" i="11"/>
  <c r="Q31" i="11"/>
  <c r="Q16" i="11"/>
  <c r="Q19" i="11"/>
  <c r="Q48" i="11"/>
  <c r="Q34" i="11"/>
  <c r="Q37" i="11"/>
  <c r="Q27" i="11"/>
  <c r="Q38" i="11"/>
  <c r="Q9" i="11"/>
  <c r="Q28" i="11"/>
  <c r="I37" i="15"/>
  <c r="I9" i="15"/>
  <c r="I32" i="15"/>
  <c r="I17" i="15"/>
  <c r="I29" i="15"/>
  <c r="I19" i="15"/>
  <c r="I22" i="15"/>
  <c r="I48" i="15"/>
  <c r="I44" i="15"/>
  <c r="I34" i="15"/>
  <c r="I12" i="15"/>
  <c r="I14" i="15"/>
  <c r="I45" i="15"/>
  <c r="I27" i="15"/>
  <c r="I30" i="15"/>
  <c r="I10" i="15"/>
  <c r="I25" i="15"/>
  <c r="I11" i="15"/>
  <c r="I15" i="15"/>
  <c r="I33" i="15"/>
  <c r="I16" i="15"/>
  <c r="I36" i="15"/>
  <c r="I21" i="15"/>
  <c r="I20" i="15" l="1"/>
  <c r="I31" i="15"/>
  <c r="I24" i="15"/>
  <c r="I39" i="15"/>
  <c r="I47" i="15"/>
  <c r="I46" i="15"/>
  <c r="I26" i="15"/>
  <c r="I43" i="15"/>
  <c r="I28" i="15"/>
  <c r="I13" i="15"/>
  <c r="I23" i="15"/>
  <c r="I18" i="15"/>
  <c r="I38" i="15"/>
  <c r="I42" i="15"/>
  <c r="I40" i="15"/>
  <c r="I35" i="15"/>
  <c r="R5" i="11"/>
  <c r="R6" i="11" s="1"/>
  <c r="R9" i="11" s="1"/>
  <c r="S9" i="11" s="1"/>
  <c r="J5" i="15" l="1"/>
  <c r="J6" i="15" s="1"/>
  <c r="J36" i="15" s="1"/>
  <c r="K36" i="15" s="1"/>
  <c r="L36" i="15" s="1"/>
  <c r="J30" i="15"/>
  <c r="K30" i="15" s="1"/>
  <c r="L30" i="15" s="1"/>
  <c r="R44" i="11"/>
  <c r="S44" i="11" s="1"/>
  <c r="T44" i="11" s="1"/>
  <c r="R19" i="11"/>
  <c r="S19" i="11" s="1"/>
  <c r="T19" i="11" s="1"/>
  <c r="R32" i="11"/>
  <c r="S32" i="11" s="1"/>
  <c r="T32" i="11" s="1"/>
  <c r="J48" i="15"/>
  <c r="K48" i="15" s="1"/>
  <c r="L48" i="15" s="1"/>
  <c r="R29" i="11"/>
  <c r="S29" i="11" s="1"/>
  <c r="T29" i="11" s="1"/>
  <c r="R10" i="11"/>
  <c r="S10" i="11" s="1"/>
  <c r="T10" i="11" s="1"/>
  <c r="R46" i="11"/>
  <c r="S46" i="11" s="1"/>
  <c r="T46" i="11" s="1"/>
  <c r="R18" i="11"/>
  <c r="S18" i="11" s="1"/>
  <c r="T18" i="11" s="1"/>
  <c r="R11" i="11"/>
  <c r="S11" i="11" s="1"/>
  <c r="T11" i="11" s="1"/>
  <c r="R48" i="11"/>
  <c r="S48" i="11" s="1"/>
  <c r="T48" i="11" s="1"/>
  <c r="R14" i="11"/>
  <c r="S14" i="11" s="1"/>
  <c r="T14" i="11" s="1"/>
  <c r="R22" i="11"/>
  <c r="S22" i="11" s="1"/>
  <c r="T22" i="11" s="1"/>
  <c r="R47" i="11"/>
  <c r="S47" i="11" s="1"/>
  <c r="T47" i="11" s="1"/>
  <c r="R45" i="11"/>
  <c r="S45" i="11" s="1"/>
  <c r="T45" i="11" s="1"/>
  <c r="R23" i="11"/>
  <c r="S23" i="11" s="1"/>
  <c r="T23" i="11" s="1"/>
  <c r="R16" i="11"/>
  <c r="S16" i="11" s="1"/>
  <c r="T16" i="11" s="1"/>
  <c r="R33" i="11"/>
  <c r="S33" i="11" s="1"/>
  <c r="T33" i="11" s="1"/>
  <c r="R40" i="11"/>
  <c r="S40" i="11" s="1"/>
  <c r="T40" i="11" s="1"/>
  <c r="R21" i="11"/>
  <c r="S21" i="11" s="1"/>
  <c r="T21" i="11" s="1"/>
  <c r="R20" i="11"/>
  <c r="S20" i="11" s="1"/>
  <c r="T20" i="11" s="1"/>
  <c r="R41" i="11"/>
  <c r="S41" i="11" s="1"/>
  <c r="T41" i="11" s="1"/>
  <c r="R42" i="11"/>
  <c r="S42" i="11" s="1"/>
  <c r="T42" i="11" s="1"/>
  <c r="T9" i="11"/>
  <c r="R35" i="11"/>
  <c r="S35" i="11" s="1"/>
  <c r="R38" i="11"/>
  <c r="S38" i="11" s="1"/>
  <c r="R15" i="11"/>
  <c r="S15" i="11" s="1"/>
  <c r="R36" i="11"/>
  <c r="S36" i="11" s="1"/>
  <c r="R28" i="11"/>
  <c r="S28" i="11" s="1"/>
  <c r="R24" i="11"/>
  <c r="S24" i="11" s="1"/>
  <c r="R34" i="11"/>
  <c r="S34" i="11" s="1"/>
  <c r="R30" i="11"/>
  <c r="S30" i="11" s="1"/>
  <c r="R26" i="11"/>
  <c r="S26" i="11" s="1"/>
  <c r="R13" i="11"/>
  <c r="S13" i="11" s="1"/>
  <c r="R31" i="11"/>
  <c r="S31" i="11" s="1"/>
  <c r="R12" i="11"/>
  <c r="S12" i="11" s="1"/>
  <c r="R17" i="11"/>
  <c r="S17" i="11" s="1"/>
  <c r="R43" i="11"/>
  <c r="S43" i="11" s="1"/>
  <c r="R37" i="11"/>
  <c r="S37" i="11" s="1"/>
  <c r="R39" i="11"/>
  <c r="S39" i="11" s="1"/>
  <c r="R27" i="11"/>
  <c r="S27" i="11" s="1"/>
  <c r="R25" i="11"/>
  <c r="S25" i="11" s="1"/>
  <c r="J26" i="15" l="1"/>
  <c r="K26" i="15" s="1"/>
  <c r="L26" i="15" s="1"/>
  <c r="J32" i="15"/>
  <c r="K32" i="15" s="1"/>
  <c r="L32" i="15" s="1"/>
  <c r="J21" i="15"/>
  <c r="K21" i="15" s="1"/>
  <c r="L21" i="15" s="1"/>
  <c r="J20" i="15"/>
  <c r="K20" i="15" s="1"/>
  <c r="L20" i="15" s="1"/>
  <c r="J35" i="15"/>
  <c r="K35" i="15" s="1"/>
  <c r="L35" i="15" s="1"/>
  <c r="J44" i="15"/>
  <c r="K44" i="15" s="1"/>
  <c r="L44" i="15" s="1"/>
  <c r="J16" i="15"/>
  <c r="K16" i="15" s="1"/>
  <c r="L16" i="15" s="1"/>
  <c r="J17" i="15"/>
  <c r="K17" i="15" s="1"/>
  <c r="L17" i="15" s="1"/>
  <c r="J28" i="15"/>
  <c r="K28" i="15" s="1"/>
  <c r="L28" i="15" s="1"/>
  <c r="J46" i="15"/>
  <c r="K46" i="15" s="1"/>
  <c r="L46" i="15" s="1"/>
  <c r="J33" i="15"/>
  <c r="K33" i="15" s="1"/>
  <c r="L33" i="15" s="1"/>
  <c r="J9" i="15"/>
  <c r="K9" i="15" s="1"/>
  <c r="L9" i="15" s="1"/>
  <c r="J19" i="15"/>
  <c r="K19" i="15" s="1"/>
  <c r="L19" i="15" s="1"/>
  <c r="J27" i="15"/>
  <c r="K27" i="15" s="1"/>
  <c r="L27" i="15" s="1"/>
  <c r="J12" i="15"/>
  <c r="K12" i="15" s="1"/>
  <c r="L12" i="15" s="1"/>
  <c r="J10" i="15"/>
  <c r="K10" i="15" s="1"/>
  <c r="L10" i="15" s="1"/>
  <c r="J23" i="15"/>
  <c r="K23" i="15" s="1"/>
  <c r="L23" i="15" s="1"/>
  <c r="J31" i="15"/>
  <c r="K31" i="15" s="1"/>
  <c r="L31" i="15" s="1"/>
  <c r="J38" i="15"/>
  <c r="K38" i="15" s="1"/>
  <c r="L38" i="15" s="1"/>
  <c r="J29" i="15"/>
  <c r="K29" i="15" s="1"/>
  <c r="L29" i="15" s="1"/>
  <c r="J25" i="15"/>
  <c r="K25" i="15" s="1"/>
  <c r="L25" i="15" s="1"/>
  <c r="J43" i="15"/>
  <c r="K43" i="15" s="1"/>
  <c r="L43" i="15" s="1"/>
  <c r="J47" i="15"/>
  <c r="K47" i="15" s="1"/>
  <c r="L47" i="15" s="1"/>
  <c r="J13" i="15"/>
  <c r="K13" i="15" s="1"/>
  <c r="L13" i="15" s="1"/>
  <c r="J24" i="15"/>
  <c r="K24" i="15" s="1"/>
  <c r="L24" i="15" s="1"/>
  <c r="J37" i="15"/>
  <c r="K37" i="15" s="1"/>
  <c r="L37" i="15" s="1"/>
  <c r="J22" i="15"/>
  <c r="K22" i="15" s="1"/>
  <c r="L22" i="15" s="1"/>
  <c r="J15" i="15"/>
  <c r="K15" i="15" s="1"/>
  <c r="L15" i="15" s="1"/>
  <c r="J11" i="15"/>
  <c r="K11" i="15" s="1"/>
  <c r="L11" i="15" s="1"/>
  <c r="J41" i="15"/>
  <c r="K41" i="15" s="1"/>
  <c r="L41" i="15" s="1"/>
  <c r="J14" i="15"/>
  <c r="K14" i="15" s="1"/>
  <c r="L14" i="15" s="1"/>
  <c r="J45" i="15"/>
  <c r="K45" i="15" s="1"/>
  <c r="L45" i="15" s="1"/>
  <c r="J39" i="15"/>
  <c r="K39" i="15" s="1"/>
  <c r="L39" i="15" s="1"/>
  <c r="J34" i="15"/>
  <c r="K34" i="15" s="1"/>
  <c r="L34" i="15" s="1"/>
  <c r="J42" i="15"/>
  <c r="K42" i="15" s="1"/>
  <c r="L42" i="15" s="1"/>
  <c r="J18" i="15"/>
  <c r="K18" i="15" s="1"/>
  <c r="L18" i="15" s="1"/>
  <c r="J40" i="15"/>
  <c r="K40" i="15" s="1"/>
  <c r="L40" i="15" s="1"/>
  <c r="F2" i="14"/>
  <c r="F3" i="14" s="1"/>
  <c r="N2" i="15" s="1"/>
  <c r="T27" i="11"/>
  <c r="T15" i="11"/>
  <c r="T37" i="11"/>
  <c r="T28" i="11"/>
  <c r="T35" i="11"/>
  <c r="T39" i="11"/>
  <c r="T38" i="11"/>
  <c r="T30" i="11"/>
  <c r="T36" i="11"/>
  <c r="T17" i="11"/>
  <c r="T31" i="11"/>
  <c r="T43" i="11"/>
  <c r="T13" i="11"/>
  <c r="T25" i="11"/>
  <c r="T34" i="11"/>
  <c r="T24" i="11"/>
  <c r="T12" i="11"/>
  <c r="T26" i="11"/>
  <c r="N4" i="15" l="1"/>
  <c r="E4" i="14"/>
  <c r="E5" i="14" s="1"/>
  <c r="E2" i="16" s="1"/>
  <c r="E4" i="16" s="1"/>
  <c r="E24" i="16" s="1"/>
  <c r="N3" i="15"/>
  <c r="V4" i="11"/>
  <c r="V3" i="11"/>
  <c r="E41" i="16" l="1"/>
  <c r="E34" i="16"/>
  <c r="E20" i="16"/>
  <c r="E27" i="16"/>
  <c r="E33" i="16"/>
  <c r="E17" i="16"/>
  <c r="E37" i="16"/>
  <c r="E42" i="16"/>
  <c r="E21" i="16"/>
  <c r="E26" i="16"/>
  <c r="E29" i="16"/>
  <c r="E48" i="16"/>
  <c r="E46" i="16"/>
  <c r="E31" i="16"/>
  <c r="E18" i="16"/>
  <c r="E10" i="16"/>
  <c r="E43" i="16"/>
  <c r="E38" i="16"/>
  <c r="E44" i="16"/>
  <c r="E32" i="16"/>
  <c r="E35" i="16"/>
  <c r="E47" i="16"/>
  <c r="E28" i="16"/>
  <c r="E25" i="16"/>
  <c r="E19" i="16"/>
  <c r="E40" i="16"/>
  <c r="E14" i="16"/>
  <c r="E30" i="16"/>
  <c r="E16" i="16"/>
  <c r="E13" i="16"/>
  <c r="E15" i="16"/>
  <c r="E45" i="16"/>
  <c r="E22" i="16"/>
  <c r="E11" i="16"/>
  <c r="E9" i="16"/>
  <c r="E36" i="16"/>
  <c r="E39" i="16"/>
  <c r="E23" i="16"/>
  <c r="E12" i="16"/>
  <c r="U36" i="11"/>
  <c r="U11" i="11"/>
  <c r="U45" i="11"/>
  <c r="U21" i="11"/>
  <c r="U24" i="11"/>
  <c r="U28" i="11"/>
  <c r="U27" i="11"/>
  <c r="U15" i="11"/>
  <c r="U23" i="11"/>
  <c r="U31" i="11"/>
  <c r="U29" i="11"/>
  <c r="U43" i="11"/>
  <c r="U26" i="11"/>
  <c r="U38" i="11"/>
  <c r="U34" i="11"/>
  <c r="U39" i="11"/>
  <c r="U44" i="11"/>
  <c r="U47" i="11"/>
  <c r="U48" i="11"/>
  <c r="U20" i="11"/>
  <c r="U17" i="11"/>
  <c r="U37" i="11"/>
  <c r="U18" i="11"/>
  <c r="U40" i="11"/>
  <c r="U33" i="11"/>
  <c r="U16" i="11"/>
  <c r="U42" i="11"/>
  <c r="U41" i="11"/>
  <c r="U25" i="11"/>
  <c r="U13" i="11"/>
  <c r="U35" i="11"/>
  <c r="U22" i="11"/>
  <c r="U19" i="11"/>
  <c r="U32" i="11"/>
  <c r="U10" i="11"/>
  <c r="U46" i="11"/>
  <c r="U14" i="11"/>
  <c r="U12" i="11"/>
  <c r="U9" i="11"/>
  <c r="U30" i="11"/>
  <c r="M9" i="15"/>
  <c r="M23" i="15"/>
  <c r="M44" i="15"/>
  <c r="M25" i="15"/>
  <c r="M36" i="15"/>
  <c r="M17" i="15"/>
  <c r="M26" i="15"/>
  <c r="M12" i="15"/>
  <c r="M43" i="15"/>
  <c r="M27" i="15"/>
  <c r="M31" i="15"/>
  <c r="M14" i="15"/>
  <c r="M40" i="15"/>
  <c r="M33" i="15"/>
  <c r="M32" i="15"/>
  <c r="M46" i="15"/>
  <c r="M37" i="15"/>
  <c r="M21" i="15"/>
  <c r="M29" i="15"/>
  <c r="M39" i="15"/>
  <c r="M15" i="15"/>
  <c r="M19" i="15"/>
  <c r="M48" i="15"/>
  <c r="M38" i="15"/>
  <c r="M42" i="15"/>
  <c r="M24" i="15"/>
  <c r="M10" i="15"/>
  <c r="M11" i="15"/>
  <c r="M22" i="15"/>
  <c r="M47" i="15"/>
  <c r="M41" i="15"/>
  <c r="M35" i="15"/>
  <c r="M13" i="15"/>
  <c r="M18" i="15"/>
  <c r="M20" i="15"/>
  <c r="M28" i="15"/>
  <c r="M34" i="15"/>
  <c r="M16" i="15"/>
  <c r="M45" i="15"/>
  <c r="M30" i="15"/>
  <c r="E5" i="16" l="1"/>
  <c r="E6" i="16" s="1"/>
  <c r="F13" i="16" s="1"/>
  <c r="G13" i="16" s="1"/>
  <c r="N5" i="15"/>
  <c r="N6" i="15" s="1"/>
  <c r="N11" i="15" s="1"/>
  <c r="O11" i="15" s="1"/>
  <c r="V5" i="11"/>
  <c r="V6" i="11" s="1"/>
  <c r="V9" i="11" s="1"/>
  <c r="W9" i="11" s="1"/>
  <c r="F14" i="16" l="1"/>
  <c r="G14" i="16" s="1"/>
  <c r="H14" i="16" s="1"/>
  <c r="F11" i="16"/>
  <c r="G11" i="16" s="1"/>
  <c r="F39" i="16"/>
  <c r="G39" i="16" s="1"/>
  <c r="H39" i="16" s="1"/>
  <c r="F26" i="16"/>
  <c r="G26" i="16" s="1"/>
  <c r="H26" i="16" s="1"/>
  <c r="F19" i="16"/>
  <c r="G19" i="16" s="1"/>
  <c r="H19" i="16" s="1"/>
  <c r="F48" i="16"/>
  <c r="G48" i="16" s="1"/>
  <c r="H48" i="16" s="1"/>
  <c r="F15" i="16"/>
  <c r="G15" i="16" s="1"/>
  <c r="H15" i="16" s="1"/>
  <c r="F37" i="16"/>
  <c r="G37" i="16" s="1"/>
  <c r="H37" i="16" s="1"/>
  <c r="F28" i="16"/>
  <c r="G28" i="16" s="1"/>
  <c r="H28" i="16" s="1"/>
  <c r="F33" i="16"/>
  <c r="G33" i="16" s="1"/>
  <c r="H33" i="16" s="1"/>
  <c r="F10" i="16"/>
  <c r="G10" i="16" s="1"/>
  <c r="H10" i="16" s="1"/>
  <c r="F47" i="16"/>
  <c r="G47" i="16" s="1"/>
  <c r="H47" i="16" s="1"/>
  <c r="F38" i="16"/>
  <c r="G38" i="16" s="1"/>
  <c r="H38" i="16" s="1"/>
  <c r="F36" i="16"/>
  <c r="G36" i="16" s="1"/>
  <c r="H36" i="16" s="1"/>
  <c r="F12" i="16"/>
  <c r="G12" i="16" s="1"/>
  <c r="H12" i="16" s="1"/>
  <c r="F31" i="16"/>
  <c r="G31" i="16" s="1"/>
  <c r="H31" i="16" s="1"/>
  <c r="F45" i="16"/>
  <c r="G45" i="16" s="1"/>
  <c r="H45" i="16" s="1"/>
  <c r="F22" i="16"/>
  <c r="G22" i="16" s="1"/>
  <c r="H22" i="16" s="1"/>
  <c r="F17" i="16"/>
  <c r="G17" i="16" s="1"/>
  <c r="H17" i="16" s="1"/>
  <c r="F9" i="16"/>
  <c r="G9" i="16" s="1"/>
  <c r="H9" i="16" s="1"/>
  <c r="F42" i="16"/>
  <c r="G42" i="16" s="1"/>
  <c r="H42" i="16" s="1"/>
  <c r="F27" i="16"/>
  <c r="G27" i="16" s="1"/>
  <c r="H27" i="16" s="1"/>
  <c r="F20" i="16"/>
  <c r="G20" i="16" s="1"/>
  <c r="H20" i="16" s="1"/>
  <c r="F29" i="16"/>
  <c r="G29" i="16" s="1"/>
  <c r="H29" i="16" s="1"/>
  <c r="F41" i="16"/>
  <c r="G41" i="16" s="1"/>
  <c r="H41" i="16" s="1"/>
  <c r="F44" i="16"/>
  <c r="G44" i="16" s="1"/>
  <c r="H44" i="16" s="1"/>
  <c r="F46" i="16"/>
  <c r="G46" i="16" s="1"/>
  <c r="H46" i="16" s="1"/>
  <c r="F18" i="16"/>
  <c r="G18" i="16" s="1"/>
  <c r="H18" i="16" s="1"/>
  <c r="F25" i="16"/>
  <c r="G25" i="16" s="1"/>
  <c r="H25" i="16" s="1"/>
  <c r="F24" i="16"/>
  <c r="G24" i="16" s="1"/>
  <c r="H18" i="4" s="1"/>
  <c r="F16" i="16"/>
  <c r="G16" i="16" s="1"/>
  <c r="H16" i="16" s="1"/>
  <c r="F21" i="16"/>
  <c r="G21" i="16" s="1"/>
  <c r="H15" i="4" s="1"/>
  <c r="F43" i="16"/>
  <c r="G43" i="16" s="1"/>
  <c r="H37" i="4" s="1"/>
  <c r="F30" i="16"/>
  <c r="G30" i="16" s="1"/>
  <c r="H30" i="16" s="1"/>
  <c r="F23" i="16"/>
  <c r="G23" i="16" s="1"/>
  <c r="H23" i="16" s="1"/>
  <c r="F35" i="16"/>
  <c r="G35" i="16" s="1"/>
  <c r="H29" i="4" s="1"/>
  <c r="F40" i="16"/>
  <c r="G40" i="16" s="1"/>
  <c r="H40" i="16" s="1"/>
  <c r="F34" i="16"/>
  <c r="G34" i="16" s="1"/>
  <c r="F32" i="16"/>
  <c r="G32" i="16" s="1"/>
  <c r="H26" i="4" s="1"/>
  <c r="H13" i="16"/>
  <c r="H7" i="4"/>
  <c r="H16" i="4"/>
  <c r="H4" i="4"/>
  <c r="H27" i="4"/>
  <c r="H8" i="4"/>
  <c r="H42" i="4"/>
  <c r="H9" i="4"/>
  <c r="H33" i="4"/>
  <c r="H20" i="4"/>
  <c r="H11" i="16"/>
  <c r="H5" i="4"/>
  <c r="N31" i="15"/>
  <c r="O31" i="15" s="1"/>
  <c r="P31" i="15" s="1"/>
  <c r="N34" i="15"/>
  <c r="O34" i="15" s="1"/>
  <c r="P34" i="15" s="1"/>
  <c r="N32" i="15"/>
  <c r="O32" i="15" s="1"/>
  <c r="P32" i="15" s="1"/>
  <c r="N10" i="15"/>
  <c r="O10" i="15" s="1"/>
  <c r="P10" i="15" s="1"/>
  <c r="N48" i="15"/>
  <c r="O48" i="15" s="1"/>
  <c r="P48" i="15" s="1"/>
  <c r="N23" i="15"/>
  <c r="O23" i="15" s="1"/>
  <c r="P23" i="15" s="1"/>
  <c r="N20" i="15"/>
  <c r="O20" i="15" s="1"/>
  <c r="P20" i="15" s="1"/>
  <c r="N22" i="15"/>
  <c r="O22" i="15" s="1"/>
  <c r="P22" i="15" s="1"/>
  <c r="N19" i="15"/>
  <c r="O19" i="15" s="1"/>
  <c r="P19" i="15" s="1"/>
  <c r="N46" i="15"/>
  <c r="O46" i="15" s="1"/>
  <c r="P46" i="15" s="1"/>
  <c r="N47" i="15"/>
  <c r="O47" i="15" s="1"/>
  <c r="P47" i="15" s="1"/>
  <c r="N21" i="15"/>
  <c r="O21" i="15" s="1"/>
  <c r="P21" i="15" s="1"/>
  <c r="N16" i="15"/>
  <c r="O16" i="15" s="1"/>
  <c r="P16" i="15" s="1"/>
  <c r="N43" i="15"/>
  <c r="O43" i="15" s="1"/>
  <c r="P43" i="15" s="1"/>
  <c r="N35" i="15"/>
  <c r="O35" i="15" s="1"/>
  <c r="P35" i="15" s="1"/>
  <c r="N18" i="15"/>
  <c r="O18" i="15" s="1"/>
  <c r="P18" i="15" s="1"/>
  <c r="N14" i="15"/>
  <c r="O14" i="15" s="1"/>
  <c r="P14" i="15" s="1"/>
  <c r="N40" i="15"/>
  <c r="O40" i="15" s="1"/>
  <c r="P40" i="15" s="1"/>
  <c r="N37" i="15"/>
  <c r="O37" i="15" s="1"/>
  <c r="P37" i="15" s="1"/>
  <c r="N30" i="15"/>
  <c r="O30" i="15" s="1"/>
  <c r="P30" i="15" s="1"/>
  <c r="N44" i="15"/>
  <c r="O44" i="15" s="1"/>
  <c r="P44" i="15" s="1"/>
  <c r="N39" i="15"/>
  <c r="O39" i="15" s="1"/>
  <c r="P39" i="15" s="1"/>
  <c r="N28" i="15"/>
  <c r="O28" i="15" s="1"/>
  <c r="P28" i="15" s="1"/>
  <c r="N17" i="15"/>
  <c r="O17" i="15" s="1"/>
  <c r="P17" i="15" s="1"/>
  <c r="N15" i="15"/>
  <c r="O15" i="15" s="1"/>
  <c r="P15" i="15" s="1"/>
  <c r="N33" i="15"/>
  <c r="O33" i="15" s="1"/>
  <c r="P33" i="15" s="1"/>
  <c r="N41" i="15"/>
  <c r="O41" i="15" s="1"/>
  <c r="P41" i="15" s="1"/>
  <c r="N12" i="15"/>
  <c r="O12" i="15" s="1"/>
  <c r="P12" i="15" s="1"/>
  <c r="N27" i="15"/>
  <c r="O27" i="15" s="1"/>
  <c r="P27" i="15" s="1"/>
  <c r="N36" i="15"/>
  <c r="O36" i="15" s="1"/>
  <c r="P36" i="15" s="1"/>
  <c r="N45" i="15"/>
  <c r="O45" i="15" s="1"/>
  <c r="P45" i="15" s="1"/>
  <c r="N9" i="15"/>
  <c r="O9" i="15" s="1"/>
  <c r="P9" i="15" s="1"/>
  <c r="N38" i="15"/>
  <c r="O38" i="15" s="1"/>
  <c r="P38" i="15" s="1"/>
  <c r="N24" i="15"/>
  <c r="O24" i="15" s="1"/>
  <c r="N25" i="15"/>
  <c r="O25" i="15" s="1"/>
  <c r="P25" i="15" s="1"/>
  <c r="N26" i="15"/>
  <c r="O26" i="15" s="1"/>
  <c r="P26" i="15" s="1"/>
  <c r="N42" i="15"/>
  <c r="O42" i="15" s="1"/>
  <c r="P42" i="15" s="1"/>
  <c r="N13" i="15"/>
  <c r="O13" i="15" s="1"/>
  <c r="P13" i="15" s="1"/>
  <c r="N29" i="15"/>
  <c r="O29" i="15" s="1"/>
  <c r="P29" i="15" s="1"/>
  <c r="X9" i="11"/>
  <c r="P11" i="15"/>
  <c r="V17" i="11"/>
  <c r="W17" i="11" s="1"/>
  <c r="V34" i="11"/>
  <c r="W34" i="11" s="1"/>
  <c r="V36" i="11"/>
  <c r="W36" i="11" s="1"/>
  <c r="V29" i="11"/>
  <c r="W29" i="11" s="1"/>
  <c r="V38" i="11"/>
  <c r="W38" i="11" s="1"/>
  <c r="V46" i="11"/>
  <c r="W46" i="11" s="1"/>
  <c r="V30" i="11"/>
  <c r="W30" i="11" s="1"/>
  <c r="V25" i="11"/>
  <c r="W25" i="11" s="1"/>
  <c r="V28" i="11"/>
  <c r="W28" i="11" s="1"/>
  <c r="V15" i="11"/>
  <c r="W15" i="11" s="1"/>
  <c r="V18" i="11"/>
  <c r="W18" i="11" s="1"/>
  <c r="V19" i="11"/>
  <c r="W19" i="11" s="1"/>
  <c r="V31" i="11"/>
  <c r="W31" i="11" s="1"/>
  <c r="V23" i="11"/>
  <c r="W23" i="11" s="1"/>
  <c r="V47" i="11"/>
  <c r="W47" i="11" s="1"/>
  <c r="V10" i="11"/>
  <c r="W10" i="11" s="1"/>
  <c r="V20" i="11"/>
  <c r="W20" i="11" s="1"/>
  <c r="V14" i="11"/>
  <c r="W14" i="11" s="1"/>
  <c r="V13" i="11"/>
  <c r="W13" i="11" s="1"/>
  <c r="V40" i="11"/>
  <c r="W40" i="11" s="1"/>
  <c r="V35" i="11"/>
  <c r="W35" i="11" s="1"/>
  <c r="V39" i="11"/>
  <c r="W39" i="11" s="1"/>
  <c r="V37" i="11"/>
  <c r="W37" i="11" s="1"/>
  <c r="V16" i="11"/>
  <c r="W16" i="11" s="1"/>
  <c r="V21" i="11"/>
  <c r="W21" i="11" s="1"/>
  <c r="V24" i="11"/>
  <c r="W24" i="11" s="1"/>
  <c r="V45" i="11"/>
  <c r="W45" i="11" s="1"/>
  <c r="V44" i="11"/>
  <c r="W44" i="11" s="1"/>
  <c r="V48" i="11"/>
  <c r="W48" i="11" s="1"/>
  <c r="V33" i="11"/>
  <c r="W33" i="11" s="1"/>
  <c r="V11" i="11"/>
  <c r="W11" i="11" s="1"/>
  <c r="V32" i="11"/>
  <c r="W32" i="11" s="1"/>
  <c r="V42" i="11"/>
  <c r="W42" i="11" s="1"/>
  <c r="V41" i="11"/>
  <c r="W41" i="11" s="1"/>
  <c r="V43" i="11"/>
  <c r="W43" i="11" s="1"/>
  <c r="V26" i="11"/>
  <c r="W26" i="11" s="1"/>
  <c r="V12" i="11"/>
  <c r="W12" i="11" s="1"/>
  <c r="V22" i="11"/>
  <c r="W22" i="11" s="1"/>
  <c r="V27" i="11"/>
  <c r="W27" i="11" s="1"/>
  <c r="H22" i="4" l="1"/>
  <c r="H31" i="4"/>
  <c r="H13" i="4"/>
  <c r="H30" i="4"/>
  <c r="H41" i="4"/>
  <c r="H25" i="4"/>
  <c r="H32" i="4"/>
  <c r="H11" i="4"/>
  <c r="H6" i="4"/>
  <c r="H39" i="4"/>
  <c r="H21" i="4"/>
  <c r="H23" i="4"/>
  <c r="H24" i="16"/>
  <c r="H14" i="4"/>
  <c r="H3" i="4"/>
  <c r="H36" i="4"/>
  <c r="H21" i="16"/>
  <c r="H43" i="16"/>
  <c r="H35" i="4"/>
  <c r="H35" i="16"/>
  <c r="H17" i="4"/>
  <c r="H34" i="4"/>
  <c r="H12" i="4"/>
  <c r="H19" i="4"/>
  <c r="H38" i="4"/>
  <c r="H24" i="4"/>
  <c r="H10" i="4"/>
  <c r="E6" i="14"/>
  <c r="H40" i="4"/>
  <c r="H32" i="16"/>
  <c r="H34" i="16"/>
  <c r="H28" i="4"/>
  <c r="F4" i="14"/>
  <c r="F5" i="14" s="1"/>
  <c r="J2" i="16" s="1"/>
  <c r="P24" i="15"/>
  <c r="R3" i="15" s="1"/>
  <c r="X45" i="11"/>
  <c r="X36" i="11"/>
  <c r="X32" i="11"/>
  <c r="X24" i="11"/>
  <c r="X35" i="11"/>
  <c r="X47" i="11"/>
  <c r="X28" i="11"/>
  <c r="X18" i="11"/>
  <c r="X27" i="11"/>
  <c r="X25" i="11"/>
  <c r="X10" i="11"/>
  <c r="X41" i="11"/>
  <c r="X21" i="11"/>
  <c r="X33" i="11"/>
  <c r="X13" i="11"/>
  <c r="X31" i="11"/>
  <c r="X30" i="11"/>
  <c r="X43" i="11"/>
  <c r="X29" i="11"/>
  <c r="X11" i="11"/>
  <c r="X23" i="11"/>
  <c r="X19" i="11"/>
  <c r="X39" i="11"/>
  <c r="X17" i="11"/>
  <c r="X42" i="11"/>
  <c r="X15" i="11"/>
  <c r="X40" i="11"/>
  <c r="X22" i="11"/>
  <c r="X16" i="11"/>
  <c r="X12" i="11"/>
  <c r="X48" i="11"/>
  <c r="X37" i="11"/>
  <c r="X14" i="11"/>
  <c r="X46" i="11"/>
  <c r="X26" i="11"/>
  <c r="X44" i="11"/>
  <c r="X20" i="11"/>
  <c r="X38" i="11"/>
  <c r="X34" i="11"/>
  <c r="G2" i="14"/>
  <c r="J3" i="16" l="1"/>
  <c r="J4" i="16"/>
  <c r="I19" i="16" s="1"/>
  <c r="Z4" i="11"/>
  <c r="Z3" i="11"/>
  <c r="G3" i="14"/>
  <c r="R2" i="15" s="1"/>
  <c r="R4" i="15" s="1"/>
  <c r="I22" i="16" l="1"/>
  <c r="I37" i="16"/>
  <c r="I32" i="16"/>
  <c r="I36" i="16"/>
  <c r="I9" i="16"/>
  <c r="I23" i="16"/>
  <c r="I40" i="16"/>
  <c r="I25" i="16"/>
  <c r="I26" i="16"/>
  <c r="I48" i="16"/>
  <c r="I21" i="16"/>
  <c r="I16" i="16"/>
  <c r="I30" i="16"/>
  <c r="I43" i="16"/>
  <c r="I20" i="16"/>
  <c r="I46" i="16"/>
  <c r="I45" i="16"/>
  <c r="I38" i="16"/>
  <c r="I42" i="16"/>
  <c r="I14" i="16"/>
  <c r="I10" i="16"/>
  <c r="I33" i="16"/>
  <c r="I31" i="16"/>
  <c r="I35" i="16"/>
  <c r="I47" i="16"/>
  <c r="I39" i="16"/>
  <c r="I12" i="16"/>
  <c r="I41" i="16"/>
  <c r="I34" i="16"/>
  <c r="I27" i="16"/>
  <c r="I29" i="16"/>
  <c r="I24" i="16"/>
  <c r="I11" i="16"/>
  <c r="I44" i="16"/>
  <c r="I18" i="16"/>
  <c r="I28" i="16"/>
  <c r="I17" i="16"/>
  <c r="I15" i="16"/>
  <c r="I13" i="16"/>
  <c r="Y43" i="11"/>
  <c r="Y37" i="11"/>
  <c r="Y45" i="11"/>
  <c r="Y38" i="11"/>
  <c r="Y48" i="11"/>
  <c r="Y39" i="11"/>
  <c r="Y24" i="11"/>
  <c r="Y15" i="11"/>
  <c r="Y33" i="11"/>
  <c r="Y41" i="11"/>
  <c r="Y47" i="11"/>
  <c r="Y27" i="11"/>
  <c r="Y21" i="11"/>
  <c r="Y25" i="11"/>
  <c r="Y14" i="11"/>
  <c r="Y32" i="11"/>
  <c r="Y31" i="11"/>
  <c r="Y20" i="11"/>
  <c r="Y13" i="11"/>
  <c r="Y35" i="11"/>
  <c r="Y11" i="11"/>
  <c r="Y18" i="11"/>
  <c r="Y16" i="11"/>
  <c r="Y19" i="11"/>
  <c r="Y26" i="11"/>
  <c r="Y29" i="11"/>
  <c r="Y30" i="11"/>
  <c r="Y22" i="11"/>
  <c r="Y40" i="11"/>
  <c r="Y10" i="11"/>
  <c r="Y23" i="11"/>
  <c r="Y36" i="11"/>
  <c r="Y42" i="11"/>
  <c r="Y12" i="11"/>
  <c r="Y34" i="11"/>
  <c r="Y44" i="11"/>
  <c r="Y46" i="11"/>
  <c r="Y28" i="11"/>
  <c r="Y17" i="11"/>
  <c r="Y9" i="11"/>
  <c r="Q13" i="15"/>
  <c r="Q11" i="15"/>
  <c r="Q28" i="15"/>
  <c r="Q38" i="15"/>
  <c r="Q34" i="15"/>
  <c r="Q24" i="15"/>
  <c r="Q9" i="15"/>
  <c r="Q21" i="15"/>
  <c r="Q37" i="15"/>
  <c r="Q14" i="15"/>
  <c r="Q29" i="15"/>
  <c r="Q25" i="15"/>
  <c r="Q23" i="15"/>
  <c r="Q16" i="15"/>
  <c r="Q31" i="15"/>
  <c r="Q12" i="15"/>
  <c r="Q45" i="15"/>
  <c r="Q47" i="15"/>
  <c r="Q42" i="15"/>
  <c r="Q32" i="15"/>
  <c r="Q17" i="15"/>
  <c r="Q41" i="15"/>
  <c r="Q43" i="15"/>
  <c r="Q40" i="15"/>
  <c r="Q26" i="15"/>
  <c r="Q15" i="15"/>
  <c r="Q22" i="15"/>
  <c r="Q19" i="15"/>
  <c r="Q39" i="15"/>
  <c r="Q48" i="15"/>
  <c r="Q35" i="15"/>
  <c r="Q18" i="15"/>
  <c r="Q27" i="15"/>
  <c r="Q30" i="15"/>
  <c r="Q44" i="15"/>
  <c r="Q33" i="15"/>
  <c r="Q20" i="15"/>
  <c r="Q36" i="15"/>
  <c r="Q46" i="15"/>
  <c r="Q10" i="15"/>
  <c r="J5" i="16" l="1"/>
  <c r="J6" i="16" s="1"/>
  <c r="J36" i="16" s="1"/>
  <c r="K36" i="16" s="1"/>
  <c r="L36" i="16" s="1"/>
  <c r="R5" i="15"/>
  <c r="R6" i="15" s="1"/>
  <c r="R30" i="15" s="1"/>
  <c r="S30" i="15" s="1"/>
  <c r="Z5" i="11"/>
  <c r="Z6" i="11" s="1"/>
  <c r="Z17" i="11" s="1"/>
  <c r="AA17" i="11" s="1"/>
  <c r="J14" i="16" l="1"/>
  <c r="K14" i="16" s="1"/>
  <c r="L14" i="16" s="1"/>
  <c r="J46" i="16"/>
  <c r="K46" i="16" s="1"/>
  <c r="L46" i="16" s="1"/>
  <c r="J19" i="16"/>
  <c r="K19" i="16" s="1"/>
  <c r="L19" i="16" s="1"/>
  <c r="J47" i="16"/>
  <c r="K47" i="16" s="1"/>
  <c r="L47" i="16" s="1"/>
  <c r="J35" i="16"/>
  <c r="K35" i="16" s="1"/>
  <c r="L35" i="16" s="1"/>
  <c r="J40" i="16"/>
  <c r="K40" i="16" s="1"/>
  <c r="L40" i="16" s="1"/>
  <c r="J24" i="16"/>
  <c r="K24" i="16" s="1"/>
  <c r="L24" i="16" s="1"/>
  <c r="J11" i="16"/>
  <c r="K11" i="16" s="1"/>
  <c r="L11" i="16" s="1"/>
  <c r="J21" i="16"/>
  <c r="K21" i="16" s="1"/>
  <c r="L21" i="16" s="1"/>
  <c r="J31" i="16"/>
  <c r="K31" i="16" s="1"/>
  <c r="L31" i="16" s="1"/>
  <c r="J39" i="16"/>
  <c r="K39" i="16" s="1"/>
  <c r="L39" i="16" s="1"/>
  <c r="J29" i="16"/>
  <c r="K29" i="16" s="1"/>
  <c r="L29" i="16" s="1"/>
  <c r="J16" i="16"/>
  <c r="K16" i="16" s="1"/>
  <c r="L16" i="16" s="1"/>
  <c r="J12" i="16"/>
  <c r="K12" i="16" s="1"/>
  <c r="L12" i="16" s="1"/>
  <c r="J41" i="16"/>
  <c r="K41" i="16" s="1"/>
  <c r="L41" i="16" s="1"/>
  <c r="J44" i="16"/>
  <c r="K44" i="16" s="1"/>
  <c r="L44" i="16" s="1"/>
  <c r="J20" i="16"/>
  <c r="K20" i="16" s="1"/>
  <c r="L20" i="16" s="1"/>
  <c r="J27" i="16"/>
  <c r="K27" i="16" s="1"/>
  <c r="L27" i="16" s="1"/>
  <c r="J18" i="16"/>
  <c r="K18" i="16" s="1"/>
  <c r="L18" i="16" s="1"/>
  <c r="J32" i="16"/>
  <c r="K32" i="16" s="1"/>
  <c r="L32" i="16" s="1"/>
  <c r="J42" i="16"/>
  <c r="K42" i="16" s="1"/>
  <c r="L42" i="16" s="1"/>
  <c r="J45" i="16"/>
  <c r="K45" i="16" s="1"/>
  <c r="L45" i="16" s="1"/>
  <c r="J34" i="16"/>
  <c r="K34" i="16" s="1"/>
  <c r="L34" i="16" s="1"/>
  <c r="J37" i="16"/>
  <c r="K37" i="16" s="1"/>
  <c r="L37" i="16" s="1"/>
  <c r="J43" i="16"/>
  <c r="K43" i="16" s="1"/>
  <c r="L43" i="16" s="1"/>
  <c r="J17" i="16"/>
  <c r="K17" i="16" s="1"/>
  <c r="L17" i="16" s="1"/>
  <c r="J9" i="16"/>
  <c r="K9" i="16" s="1"/>
  <c r="L9" i="16" s="1"/>
  <c r="J33" i="16"/>
  <c r="K33" i="16" s="1"/>
  <c r="L33" i="16" s="1"/>
  <c r="J23" i="16"/>
  <c r="K23" i="16" s="1"/>
  <c r="L23" i="16" s="1"/>
  <c r="J25" i="16"/>
  <c r="K25" i="16" s="1"/>
  <c r="L25" i="16" s="1"/>
  <c r="J15" i="16"/>
  <c r="K15" i="16" s="1"/>
  <c r="L15" i="16" s="1"/>
  <c r="J30" i="16"/>
  <c r="K30" i="16" s="1"/>
  <c r="L30" i="16" s="1"/>
  <c r="J22" i="16"/>
  <c r="K22" i="16" s="1"/>
  <c r="L22" i="16" s="1"/>
  <c r="J28" i="16"/>
  <c r="K28" i="16" s="1"/>
  <c r="L28" i="16" s="1"/>
  <c r="J26" i="16"/>
  <c r="K26" i="16" s="1"/>
  <c r="L26" i="16" s="1"/>
  <c r="J10" i="16"/>
  <c r="K10" i="16" s="1"/>
  <c r="L10" i="16" s="1"/>
  <c r="J38" i="16"/>
  <c r="K38" i="16" s="1"/>
  <c r="L38" i="16" s="1"/>
  <c r="J48" i="16"/>
  <c r="K48" i="16" s="1"/>
  <c r="L48" i="16" s="1"/>
  <c r="J13" i="16"/>
  <c r="K13" i="16" s="1"/>
  <c r="L13" i="16" s="1"/>
  <c r="R20" i="15"/>
  <c r="S20" i="15" s="1"/>
  <c r="T20" i="15" s="1"/>
  <c r="R12" i="15"/>
  <c r="S12" i="15" s="1"/>
  <c r="R10" i="15"/>
  <c r="S10" i="15" s="1"/>
  <c r="R45" i="15"/>
  <c r="S45" i="15" s="1"/>
  <c r="T45" i="15" s="1"/>
  <c r="R37" i="15"/>
  <c r="S37" i="15" s="1"/>
  <c r="T37" i="15" s="1"/>
  <c r="R42" i="15"/>
  <c r="S42" i="15" s="1"/>
  <c r="T42" i="15" s="1"/>
  <c r="R38" i="15"/>
  <c r="S38" i="15" s="1"/>
  <c r="T38" i="15" s="1"/>
  <c r="R48" i="15"/>
  <c r="S48" i="15" s="1"/>
  <c r="T48" i="15" s="1"/>
  <c r="R26" i="15"/>
  <c r="S26" i="15" s="1"/>
  <c r="T26" i="15" s="1"/>
  <c r="R22" i="15"/>
  <c r="S22" i="15" s="1"/>
  <c r="T22" i="15" s="1"/>
  <c r="R36" i="15"/>
  <c r="S36" i="15" s="1"/>
  <c r="T36" i="15" s="1"/>
  <c r="R27" i="15"/>
  <c r="S27" i="15" s="1"/>
  <c r="T27" i="15" s="1"/>
  <c r="R44" i="15"/>
  <c r="S44" i="15" s="1"/>
  <c r="T44" i="15" s="1"/>
  <c r="R11" i="15"/>
  <c r="S11" i="15" s="1"/>
  <c r="T11" i="15" s="1"/>
  <c r="R34" i="15"/>
  <c r="S34" i="15" s="1"/>
  <c r="T34" i="15" s="1"/>
  <c r="R17" i="15"/>
  <c r="S17" i="15" s="1"/>
  <c r="T17" i="15" s="1"/>
  <c r="R14" i="15"/>
  <c r="S14" i="15" s="1"/>
  <c r="T14" i="15" s="1"/>
  <c r="R9" i="15"/>
  <c r="S9" i="15" s="1"/>
  <c r="T9" i="15" s="1"/>
  <c r="R31" i="15"/>
  <c r="S31" i="15" s="1"/>
  <c r="T31" i="15" s="1"/>
  <c r="R39" i="15"/>
  <c r="S39" i="15" s="1"/>
  <c r="T39" i="15" s="1"/>
  <c r="R18" i="15"/>
  <c r="S18" i="15" s="1"/>
  <c r="T18" i="15" s="1"/>
  <c r="R15" i="15"/>
  <c r="S15" i="15" s="1"/>
  <c r="T15" i="15" s="1"/>
  <c r="R47" i="15"/>
  <c r="S47" i="15" s="1"/>
  <c r="T47" i="15" s="1"/>
  <c r="R19" i="15"/>
  <c r="S19" i="15" s="1"/>
  <c r="T19" i="15" s="1"/>
  <c r="R43" i="15"/>
  <c r="S43" i="15" s="1"/>
  <c r="T43" i="15" s="1"/>
  <c r="R33" i="15"/>
  <c r="S33" i="15" s="1"/>
  <c r="T33" i="15" s="1"/>
  <c r="R24" i="15"/>
  <c r="S24" i="15" s="1"/>
  <c r="T24" i="15" s="1"/>
  <c r="R35" i="15"/>
  <c r="S35" i="15" s="1"/>
  <c r="T35" i="15" s="1"/>
  <c r="R25" i="15"/>
  <c r="S25" i="15" s="1"/>
  <c r="T25" i="15" s="1"/>
  <c r="R28" i="15"/>
  <c r="S28" i="15" s="1"/>
  <c r="T28" i="15" s="1"/>
  <c r="R16" i="15"/>
  <c r="S16" i="15" s="1"/>
  <c r="T16" i="15" s="1"/>
  <c r="R21" i="15"/>
  <c r="S21" i="15" s="1"/>
  <c r="T21" i="15" s="1"/>
  <c r="R13" i="15"/>
  <c r="S13" i="15" s="1"/>
  <c r="T13" i="15" s="1"/>
  <c r="R29" i="15"/>
  <c r="S29" i="15" s="1"/>
  <c r="T29" i="15" s="1"/>
  <c r="R32" i="15"/>
  <c r="S32" i="15" s="1"/>
  <c r="T32" i="15" s="1"/>
  <c r="R23" i="15"/>
  <c r="S23" i="15" s="1"/>
  <c r="T23" i="15" s="1"/>
  <c r="R41" i="15"/>
  <c r="S41" i="15" s="1"/>
  <c r="T41" i="15" s="1"/>
  <c r="R46" i="15"/>
  <c r="S46" i="15" s="1"/>
  <c r="T46" i="15" s="1"/>
  <c r="R40" i="15"/>
  <c r="S40" i="15" s="1"/>
  <c r="T40" i="15" s="1"/>
  <c r="Z33" i="11"/>
  <c r="AA33" i="11" s="1"/>
  <c r="AB33" i="11" s="1"/>
  <c r="Z19" i="11"/>
  <c r="AA19" i="11" s="1"/>
  <c r="AB19" i="11" s="1"/>
  <c r="Z26" i="11"/>
  <c r="AA26" i="11" s="1"/>
  <c r="AB26" i="11" s="1"/>
  <c r="Z27" i="11"/>
  <c r="AA27" i="11" s="1"/>
  <c r="AB27" i="11" s="1"/>
  <c r="Z42" i="11"/>
  <c r="AA42" i="11" s="1"/>
  <c r="AB42" i="11" s="1"/>
  <c r="Z37" i="11"/>
  <c r="AA37" i="11" s="1"/>
  <c r="AB37" i="11" s="1"/>
  <c r="Z29" i="11"/>
  <c r="AA29" i="11" s="1"/>
  <c r="AB29" i="11" s="1"/>
  <c r="Z31" i="11"/>
  <c r="AA31" i="11" s="1"/>
  <c r="AB31" i="11" s="1"/>
  <c r="Z13" i="11"/>
  <c r="AA13" i="11" s="1"/>
  <c r="AB13" i="11" s="1"/>
  <c r="Z12" i="11"/>
  <c r="AA12" i="11" s="1"/>
  <c r="AB12" i="11" s="1"/>
  <c r="Z34" i="11"/>
  <c r="AA34" i="11" s="1"/>
  <c r="AB34" i="11" s="1"/>
  <c r="Z21" i="11"/>
  <c r="AA21" i="11" s="1"/>
  <c r="AB21" i="11" s="1"/>
  <c r="Z9" i="11"/>
  <c r="AA9" i="11" s="1"/>
  <c r="AB9" i="11" s="1"/>
  <c r="Z48" i="11"/>
  <c r="AA48" i="11" s="1"/>
  <c r="AB48" i="11" s="1"/>
  <c r="Z28" i="11"/>
  <c r="AA28" i="11" s="1"/>
  <c r="AB28" i="11" s="1"/>
  <c r="Z30" i="11"/>
  <c r="AA30" i="11" s="1"/>
  <c r="AB30" i="11" s="1"/>
  <c r="Z38" i="11"/>
  <c r="AA38" i="11" s="1"/>
  <c r="AB38" i="11" s="1"/>
  <c r="Z15" i="11"/>
  <c r="AA15" i="11" s="1"/>
  <c r="AB15" i="11" s="1"/>
  <c r="Z39" i="11"/>
  <c r="AA39" i="11" s="1"/>
  <c r="AB39" i="11" s="1"/>
  <c r="Z41" i="11"/>
  <c r="AA41" i="11" s="1"/>
  <c r="AB41" i="11" s="1"/>
  <c r="Z45" i="11"/>
  <c r="AA45" i="11" s="1"/>
  <c r="AB45" i="11" s="1"/>
  <c r="Z35" i="11"/>
  <c r="AA35" i="11" s="1"/>
  <c r="AB35" i="11" s="1"/>
  <c r="Z22" i="11"/>
  <c r="AA22" i="11" s="1"/>
  <c r="AB22" i="11" s="1"/>
  <c r="Z11" i="11"/>
  <c r="AA11" i="11" s="1"/>
  <c r="AB11" i="11" s="1"/>
  <c r="Z14" i="11"/>
  <c r="AA14" i="11" s="1"/>
  <c r="AB14" i="11" s="1"/>
  <c r="Z32" i="11"/>
  <c r="AA32" i="11" s="1"/>
  <c r="AB32" i="11" s="1"/>
  <c r="Z44" i="11"/>
  <c r="AA44" i="11" s="1"/>
  <c r="AB44" i="11" s="1"/>
  <c r="Z20" i="11"/>
  <c r="AA20" i="11" s="1"/>
  <c r="AB20" i="11" s="1"/>
  <c r="Z46" i="11"/>
  <c r="AA46" i="11" s="1"/>
  <c r="AB46" i="11" s="1"/>
  <c r="Z25" i="11"/>
  <c r="AA25" i="11" s="1"/>
  <c r="AB25" i="11" s="1"/>
  <c r="Z16" i="11"/>
  <c r="AA16" i="11" s="1"/>
  <c r="AB16" i="11" s="1"/>
  <c r="Z43" i="11"/>
  <c r="AA43" i="11" s="1"/>
  <c r="AB43" i="11" s="1"/>
  <c r="Z47" i="11"/>
  <c r="AA47" i="11" s="1"/>
  <c r="AB47" i="11" s="1"/>
  <c r="Z36" i="11"/>
  <c r="AA36" i="11" s="1"/>
  <c r="AB36" i="11" s="1"/>
  <c r="Z18" i="11"/>
  <c r="AA18" i="11" s="1"/>
  <c r="AB18" i="11" s="1"/>
  <c r="AB17" i="11"/>
  <c r="T10" i="15"/>
  <c r="T30" i="15"/>
  <c r="Z23" i="11"/>
  <c r="AA23" i="11" s="1"/>
  <c r="Z40" i="11"/>
  <c r="AA40" i="11" s="1"/>
  <c r="Z10" i="11"/>
  <c r="AA10" i="11" s="1"/>
  <c r="T12" i="15"/>
  <c r="Z24" i="11"/>
  <c r="AA24" i="11" s="1"/>
  <c r="N3" i="16" l="1"/>
  <c r="F6" i="14"/>
  <c r="F7" i="14" s="1"/>
  <c r="E2" i="17" s="1"/>
  <c r="E4" i="17" s="1"/>
  <c r="E47" i="17" s="1"/>
  <c r="G4" i="14"/>
  <c r="G5" i="14" s="1"/>
  <c r="N2" i="16" s="1"/>
  <c r="N4" i="16" s="1"/>
  <c r="H2" i="14"/>
  <c r="H3" i="14" s="1"/>
  <c r="V2" i="15" s="1"/>
  <c r="V4" i="15" s="1"/>
  <c r="AB24" i="11"/>
  <c r="AB40" i="11"/>
  <c r="AB23" i="11"/>
  <c r="V3" i="15"/>
  <c r="AB10" i="11"/>
  <c r="E37" i="17" l="1"/>
  <c r="E23" i="17"/>
  <c r="E20" i="17"/>
  <c r="E12" i="17"/>
  <c r="E22" i="17"/>
  <c r="E48" i="17"/>
  <c r="E27" i="17"/>
  <c r="E40" i="17"/>
  <c r="E11" i="17"/>
  <c r="E17" i="17"/>
  <c r="E39" i="17"/>
  <c r="E42" i="17"/>
  <c r="E43" i="17"/>
  <c r="E9" i="17"/>
  <c r="E25" i="17"/>
  <c r="E45" i="17"/>
  <c r="E24" i="17"/>
  <c r="E44" i="17"/>
  <c r="E26" i="17"/>
  <c r="E10" i="17"/>
  <c r="E13" i="17"/>
  <c r="E32" i="17"/>
  <c r="E14" i="17"/>
  <c r="E28" i="17"/>
  <c r="E38" i="17"/>
  <c r="E33" i="17"/>
  <c r="E29" i="17"/>
  <c r="E30" i="17"/>
  <c r="E34" i="17"/>
  <c r="E16" i="17"/>
  <c r="E46" i="17"/>
  <c r="E15" i="17"/>
  <c r="E21" i="17"/>
  <c r="E36" i="17"/>
  <c r="E31" i="17"/>
  <c r="E18" i="17"/>
  <c r="E35" i="17"/>
  <c r="E19" i="17"/>
  <c r="E41" i="17"/>
  <c r="AD3" i="11"/>
  <c r="AD4" i="11"/>
  <c r="AC32" i="11" s="1"/>
  <c r="M9" i="16"/>
  <c r="M39" i="16"/>
  <c r="M10" i="16"/>
  <c r="M47" i="16"/>
  <c r="M35" i="16"/>
  <c r="M34" i="16"/>
  <c r="M40" i="16"/>
  <c r="M20" i="16"/>
  <c r="M19" i="16"/>
  <c r="M37" i="16"/>
  <c r="M38" i="16"/>
  <c r="M15" i="16"/>
  <c r="M17" i="16"/>
  <c r="M24" i="16"/>
  <c r="M42" i="16"/>
  <c r="M29" i="16"/>
  <c r="M26" i="16"/>
  <c r="M31" i="16"/>
  <c r="M45" i="16"/>
  <c r="M28" i="16"/>
  <c r="M44" i="16"/>
  <c r="M21" i="16"/>
  <c r="M46" i="16"/>
  <c r="M23" i="16"/>
  <c r="M27" i="16"/>
  <c r="M16" i="16"/>
  <c r="M11" i="16"/>
  <c r="M14" i="16"/>
  <c r="M25" i="16"/>
  <c r="M13" i="16"/>
  <c r="M41" i="16"/>
  <c r="M32" i="16"/>
  <c r="M22" i="16"/>
  <c r="M12" i="16"/>
  <c r="M36" i="16"/>
  <c r="M33" i="16"/>
  <c r="M30" i="16"/>
  <c r="M48" i="16"/>
  <c r="M43" i="16"/>
  <c r="M18" i="16"/>
  <c r="E5" i="17" l="1"/>
  <c r="E6" i="17" s="1"/>
  <c r="F46" i="17" s="1"/>
  <c r="G46" i="17" s="1"/>
  <c r="AC40" i="11"/>
  <c r="AC27" i="11"/>
  <c r="F39" i="17"/>
  <c r="G39" i="17" s="1"/>
  <c r="AC14" i="11"/>
  <c r="F23" i="17"/>
  <c r="G23" i="17" s="1"/>
  <c r="H23" i="17" s="1"/>
  <c r="F26" i="17"/>
  <c r="G26" i="17" s="1"/>
  <c r="H26" i="17" s="1"/>
  <c r="AC21" i="11"/>
  <c r="F13" i="17"/>
  <c r="G13" i="17" s="1"/>
  <c r="I7" i="4" s="1"/>
  <c r="AC11" i="11"/>
  <c r="AC19" i="11"/>
  <c r="F22" i="17"/>
  <c r="G22" i="17" s="1"/>
  <c r="AC20" i="11"/>
  <c r="AC47" i="11"/>
  <c r="F48" i="17"/>
  <c r="G48" i="17" s="1"/>
  <c r="H48" i="17" s="1"/>
  <c r="F42" i="17"/>
  <c r="G42" i="17" s="1"/>
  <c r="I36" i="4" s="1"/>
  <c r="F24" i="17"/>
  <c r="G24" i="17" s="1"/>
  <c r="H24" i="17" s="1"/>
  <c r="F35" i="17"/>
  <c r="G35" i="17" s="1"/>
  <c r="AC13" i="11"/>
  <c r="AC48" i="11"/>
  <c r="F31" i="17"/>
  <c r="G31" i="17" s="1"/>
  <c r="I25" i="4" s="1"/>
  <c r="F34" i="17"/>
  <c r="G34" i="17" s="1"/>
  <c r="H34" i="17" s="1"/>
  <c r="F45" i="17"/>
  <c r="G45" i="17" s="1"/>
  <c r="F44" i="17"/>
  <c r="G44" i="17" s="1"/>
  <c r="H44" i="17" s="1"/>
  <c r="F38" i="17"/>
  <c r="G38" i="17" s="1"/>
  <c r="H38" i="17" s="1"/>
  <c r="F20" i="17"/>
  <c r="G20" i="17" s="1"/>
  <c r="F17" i="17"/>
  <c r="G17" i="17" s="1"/>
  <c r="AC45" i="11"/>
  <c r="F10" i="17"/>
  <c r="G10" i="17" s="1"/>
  <c r="H10" i="17" s="1"/>
  <c r="AC10" i="11"/>
  <c r="AC46" i="11"/>
  <c r="F14" i="17"/>
  <c r="G14" i="17" s="1"/>
  <c r="H14" i="17" s="1"/>
  <c r="F16" i="17"/>
  <c r="G16" i="17" s="1"/>
  <c r="I10" i="4" s="1"/>
  <c r="F29" i="17"/>
  <c r="G29" i="17" s="1"/>
  <c r="F32" i="17"/>
  <c r="G32" i="17" s="1"/>
  <c r="I26" i="4" s="1"/>
  <c r="F28" i="17"/>
  <c r="G28" i="17" s="1"/>
  <c r="F19" i="17"/>
  <c r="G19" i="17" s="1"/>
  <c r="H19" i="17" s="1"/>
  <c r="F43" i="17"/>
  <c r="G43" i="17" s="1"/>
  <c r="F25" i="17"/>
  <c r="G25" i="17" s="1"/>
  <c r="F47" i="17"/>
  <c r="G47" i="17" s="1"/>
  <c r="AC18" i="11"/>
  <c r="AC44" i="11"/>
  <c r="AC24" i="11"/>
  <c r="F27" i="17"/>
  <c r="G27" i="17" s="1"/>
  <c r="F21" i="17"/>
  <c r="G21" i="17" s="1"/>
  <c r="F33" i="17"/>
  <c r="G33" i="17" s="1"/>
  <c r="F37" i="17"/>
  <c r="G37" i="17" s="1"/>
  <c r="F15" i="17"/>
  <c r="G15" i="17" s="1"/>
  <c r="AC34" i="11"/>
  <c r="AC29" i="11"/>
  <c r="AC38" i="11"/>
  <c r="AC31" i="11"/>
  <c r="F11" i="17"/>
  <c r="G11" i="17" s="1"/>
  <c r="H11" i="17" s="1"/>
  <c r="F12" i="17"/>
  <c r="G12" i="17" s="1"/>
  <c r="H12" i="17" s="1"/>
  <c r="F40" i="17"/>
  <c r="G40" i="17" s="1"/>
  <c r="H40" i="17" s="1"/>
  <c r="H46" i="17"/>
  <c r="I40" i="4"/>
  <c r="AC36" i="11"/>
  <c r="AC15" i="11"/>
  <c r="AC23" i="11"/>
  <c r="AC41" i="11"/>
  <c r="AC33" i="11"/>
  <c r="AC30" i="11"/>
  <c r="AC16" i="11"/>
  <c r="AC42" i="11"/>
  <c r="AC9" i="11"/>
  <c r="AC25" i="11"/>
  <c r="AC28" i="11"/>
  <c r="AC43" i="11"/>
  <c r="AC35" i="11"/>
  <c r="AC12" i="11"/>
  <c r="AC22" i="11"/>
  <c r="AC26" i="11"/>
  <c r="AC37" i="11"/>
  <c r="AC17" i="11"/>
  <c r="AC39" i="11"/>
  <c r="N5" i="16"/>
  <c r="N6" i="16" s="1"/>
  <c r="N46" i="16" s="1"/>
  <c r="O46" i="16" s="1"/>
  <c r="U10" i="15"/>
  <c r="U37" i="15"/>
  <c r="U39" i="15"/>
  <c r="U22" i="15"/>
  <c r="U14" i="15"/>
  <c r="U30" i="15"/>
  <c r="U41" i="15"/>
  <c r="U34" i="15"/>
  <c r="U13" i="15"/>
  <c r="U16" i="15"/>
  <c r="U26" i="15"/>
  <c r="U32" i="15"/>
  <c r="U44" i="15"/>
  <c r="U46" i="15"/>
  <c r="U31" i="15"/>
  <c r="U21" i="15"/>
  <c r="U15" i="15"/>
  <c r="U42" i="15"/>
  <c r="U17" i="15"/>
  <c r="U27" i="15"/>
  <c r="U45" i="15"/>
  <c r="U35" i="15"/>
  <c r="U19" i="15"/>
  <c r="U29" i="15"/>
  <c r="U18" i="15"/>
  <c r="U9" i="15"/>
  <c r="U11" i="15"/>
  <c r="U47" i="15"/>
  <c r="U25" i="15"/>
  <c r="U24" i="15"/>
  <c r="U12" i="15"/>
  <c r="U48" i="15"/>
  <c r="U23" i="15"/>
  <c r="U43" i="15"/>
  <c r="U28" i="15"/>
  <c r="U40" i="15"/>
  <c r="U38" i="15"/>
  <c r="U20" i="15"/>
  <c r="U36" i="15"/>
  <c r="U33" i="15"/>
  <c r="F41" i="17" l="1"/>
  <c r="G41" i="17" s="1"/>
  <c r="H41" i="17" s="1"/>
  <c r="F30" i="17"/>
  <c r="G30" i="17" s="1"/>
  <c r="I24" i="4" s="1"/>
  <c r="F36" i="17"/>
  <c r="G36" i="17" s="1"/>
  <c r="I30" i="4" s="1"/>
  <c r="F18" i="17"/>
  <c r="G18" i="17" s="1"/>
  <c r="F9" i="17"/>
  <c r="G9" i="17" s="1"/>
  <c r="F8" i="14" s="1"/>
  <c r="I35" i="4"/>
  <c r="H13" i="17"/>
  <c r="I18" i="4"/>
  <c r="I17" i="4"/>
  <c r="I38" i="4"/>
  <c r="H30" i="17"/>
  <c r="I5" i="4"/>
  <c r="H36" i="17"/>
  <c r="I20" i="4"/>
  <c r="H39" i="17"/>
  <c r="I33" i="4"/>
  <c r="H31" i="17"/>
  <c r="I32" i="4"/>
  <c r="I8" i="4"/>
  <c r="I16" i="4"/>
  <c r="H22" i="17"/>
  <c r="I13" i="4"/>
  <c r="I42" i="4"/>
  <c r="I4" i="4"/>
  <c r="N43" i="16"/>
  <c r="O43" i="16" s="1"/>
  <c r="P43" i="16" s="1"/>
  <c r="I28" i="4"/>
  <c r="H35" i="17"/>
  <c r="I29" i="4"/>
  <c r="I23" i="4"/>
  <c r="H29" i="17"/>
  <c r="H20" i="17"/>
  <c r="I14" i="4"/>
  <c r="N23" i="16"/>
  <c r="O23" i="16" s="1"/>
  <c r="P23" i="16" s="1"/>
  <c r="N32" i="16"/>
  <c r="O32" i="16" s="1"/>
  <c r="P32" i="16" s="1"/>
  <c r="H42" i="17"/>
  <c r="H16" i="17"/>
  <c r="H32" i="17"/>
  <c r="I39" i="4"/>
  <c r="H45" i="17"/>
  <c r="N13" i="16"/>
  <c r="O13" i="16" s="1"/>
  <c r="P13" i="16" s="1"/>
  <c r="I6" i="4"/>
  <c r="I11" i="4"/>
  <c r="H17" i="17"/>
  <c r="N40" i="16"/>
  <c r="O40" i="16" s="1"/>
  <c r="P40" i="16" s="1"/>
  <c r="H28" i="17"/>
  <c r="I22" i="4"/>
  <c r="H37" i="17"/>
  <c r="I31" i="4"/>
  <c r="H47" i="17"/>
  <c r="I41" i="4"/>
  <c r="I27" i="4"/>
  <c r="H33" i="17"/>
  <c r="H25" i="17"/>
  <c r="I19" i="4"/>
  <c r="I15" i="4"/>
  <c r="H21" i="17"/>
  <c r="H43" i="17"/>
  <c r="I37" i="4"/>
  <c r="I21" i="4"/>
  <c r="H27" i="17"/>
  <c r="I9" i="4"/>
  <c r="H15" i="17"/>
  <c r="I34" i="4"/>
  <c r="N12" i="16"/>
  <c r="O12" i="16" s="1"/>
  <c r="P12" i="16" s="1"/>
  <c r="N28" i="16"/>
  <c r="O28" i="16" s="1"/>
  <c r="P28" i="16" s="1"/>
  <c r="AD5" i="11"/>
  <c r="AD6" i="11" s="1"/>
  <c r="AD43" i="11" s="1"/>
  <c r="AE43" i="11" s="1"/>
  <c r="AF43" i="11" s="1"/>
  <c r="N18" i="16"/>
  <c r="O18" i="16" s="1"/>
  <c r="P18" i="16" s="1"/>
  <c r="N9" i="16"/>
  <c r="O9" i="16" s="1"/>
  <c r="P9" i="16" s="1"/>
  <c r="N38" i="16"/>
  <c r="O38" i="16" s="1"/>
  <c r="P38" i="16" s="1"/>
  <c r="N33" i="16"/>
  <c r="O33" i="16" s="1"/>
  <c r="P33" i="16" s="1"/>
  <c r="N26" i="16"/>
  <c r="O26" i="16" s="1"/>
  <c r="P26" i="16" s="1"/>
  <c r="N45" i="16"/>
  <c r="O45" i="16" s="1"/>
  <c r="P45" i="16" s="1"/>
  <c r="N17" i="16"/>
  <c r="O17" i="16" s="1"/>
  <c r="P17" i="16" s="1"/>
  <c r="N19" i="16"/>
  <c r="O19" i="16" s="1"/>
  <c r="P19" i="16" s="1"/>
  <c r="N11" i="16"/>
  <c r="O11" i="16" s="1"/>
  <c r="P11" i="16" s="1"/>
  <c r="N35" i="16"/>
  <c r="O35" i="16" s="1"/>
  <c r="P35" i="16" s="1"/>
  <c r="N22" i="16"/>
  <c r="O22" i="16" s="1"/>
  <c r="P22" i="16" s="1"/>
  <c r="N24" i="16"/>
  <c r="O24" i="16" s="1"/>
  <c r="P24" i="16" s="1"/>
  <c r="N36" i="16"/>
  <c r="O36" i="16" s="1"/>
  <c r="P36" i="16" s="1"/>
  <c r="N44" i="16"/>
  <c r="O44" i="16" s="1"/>
  <c r="P44" i="16" s="1"/>
  <c r="N10" i="16"/>
  <c r="O10" i="16" s="1"/>
  <c r="P10" i="16" s="1"/>
  <c r="N27" i="16"/>
  <c r="O27" i="16" s="1"/>
  <c r="P27" i="16" s="1"/>
  <c r="N34" i="16"/>
  <c r="O34" i="16" s="1"/>
  <c r="P34" i="16" s="1"/>
  <c r="N39" i="16"/>
  <c r="O39" i="16" s="1"/>
  <c r="P39" i="16" s="1"/>
  <c r="N47" i="16"/>
  <c r="O47" i="16" s="1"/>
  <c r="P47" i="16" s="1"/>
  <c r="N25" i="16"/>
  <c r="O25" i="16" s="1"/>
  <c r="P25" i="16" s="1"/>
  <c r="N14" i="16"/>
  <c r="O14" i="16" s="1"/>
  <c r="P14" i="16" s="1"/>
  <c r="N20" i="16"/>
  <c r="O20" i="16" s="1"/>
  <c r="P20" i="16" s="1"/>
  <c r="N29" i="16"/>
  <c r="O29" i="16" s="1"/>
  <c r="P29" i="16" s="1"/>
  <c r="N21" i="16"/>
  <c r="O21" i="16" s="1"/>
  <c r="P21" i="16" s="1"/>
  <c r="N37" i="16"/>
  <c r="O37" i="16" s="1"/>
  <c r="P37" i="16" s="1"/>
  <c r="N15" i="16"/>
  <c r="O15" i="16" s="1"/>
  <c r="P15" i="16" s="1"/>
  <c r="N42" i="16"/>
  <c r="O42" i="16" s="1"/>
  <c r="P42" i="16" s="1"/>
  <c r="N31" i="16"/>
  <c r="O31" i="16" s="1"/>
  <c r="P31" i="16" s="1"/>
  <c r="N48" i="16"/>
  <c r="O48" i="16" s="1"/>
  <c r="P48" i="16" s="1"/>
  <c r="N30" i="16"/>
  <c r="O30" i="16" s="1"/>
  <c r="P30" i="16" s="1"/>
  <c r="N16" i="16"/>
  <c r="O16" i="16" s="1"/>
  <c r="P16" i="16" s="1"/>
  <c r="N41" i="16"/>
  <c r="O41" i="16" s="1"/>
  <c r="P41" i="16" s="1"/>
  <c r="V5" i="15"/>
  <c r="V6" i="15" s="1"/>
  <c r="V19" i="15" s="1"/>
  <c r="W19" i="15" s="1"/>
  <c r="P46" i="16"/>
  <c r="H18" i="17" l="1"/>
  <c r="I12" i="4"/>
  <c r="I3" i="4"/>
  <c r="H9" i="17"/>
  <c r="AD22" i="11"/>
  <c r="AE22" i="11" s="1"/>
  <c r="AD27" i="11"/>
  <c r="AE27" i="11" s="1"/>
  <c r="AF27" i="11" s="1"/>
  <c r="AD24" i="11"/>
  <c r="AE24" i="11" s="1"/>
  <c r="AF24" i="11" s="1"/>
  <c r="AD33" i="11"/>
  <c r="AE33" i="11" s="1"/>
  <c r="AF33" i="11" s="1"/>
  <c r="AD19" i="11"/>
  <c r="AE19" i="11" s="1"/>
  <c r="AF19" i="11" s="1"/>
  <c r="AD40" i="11"/>
  <c r="AE40" i="11" s="1"/>
  <c r="AF40" i="11" s="1"/>
  <c r="AD37" i="11"/>
  <c r="AE37" i="11" s="1"/>
  <c r="AF37" i="11" s="1"/>
  <c r="AD13" i="11"/>
  <c r="AE13" i="11" s="1"/>
  <c r="AF13" i="11" s="1"/>
  <c r="AD23" i="11"/>
  <c r="AE23" i="11" s="1"/>
  <c r="AD17" i="11"/>
  <c r="AE17" i="11" s="1"/>
  <c r="AF17" i="11" s="1"/>
  <c r="AD14" i="11"/>
  <c r="AE14" i="11" s="1"/>
  <c r="AF14" i="11" s="1"/>
  <c r="AD41" i="11"/>
  <c r="AE41" i="11" s="1"/>
  <c r="AF41" i="11" s="1"/>
  <c r="AD30" i="11"/>
  <c r="AE30" i="11" s="1"/>
  <c r="AF30" i="11" s="1"/>
  <c r="AD18" i="11"/>
  <c r="AE18" i="11" s="1"/>
  <c r="AF18" i="11" s="1"/>
  <c r="AD25" i="11"/>
  <c r="AE25" i="11" s="1"/>
  <c r="AF25" i="11" s="1"/>
  <c r="AD11" i="11"/>
  <c r="AE11" i="11" s="1"/>
  <c r="AF11" i="11" s="1"/>
  <c r="AD44" i="11"/>
  <c r="AE44" i="11" s="1"/>
  <c r="AF44" i="11" s="1"/>
  <c r="AD34" i="11"/>
  <c r="AE34" i="11" s="1"/>
  <c r="AF34" i="11" s="1"/>
  <c r="AD26" i="11"/>
  <c r="AE26" i="11" s="1"/>
  <c r="AF26" i="11" s="1"/>
  <c r="AD35" i="11"/>
  <c r="AE35" i="11" s="1"/>
  <c r="AF35" i="11" s="1"/>
  <c r="AD38" i="11"/>
  <c r="AE38" i="11" s="1"/>
  <c r="AF38" i="11" s="1"/>
  <c r="AD29" i="11"/>
  <c r="AE29" i="11" s="1"/>
  <c r="AF29" i="11" s="1"/>
  <c r="AD42" i="11"/>
  <c r="AE42" i="11" s="1"/>
  <c r="AF42" i="11" s="1"/>
  <c r="AD36" i="11"/>
  <c r="AE36" i="11" s="1"/>
  <c r="AF36" i="11" s="1"/>
  <c r="AD10" i="11"/>
  <c r="AE10" i="11" s="1"/>
  <c r="AF10" i="11" s="1"/>
  <c r="J3" i="17"/>
  <c r="V29" i="15"/>
  <c r="W29" i="15" s="1"/>
  <c r="X29" i="15" s="1"/>
  <c r="V13" i="15"/>
  <c r="W13" i="15" s="1"/>
  <c r="X13" i="15" s="1"/>
  <c r="AD47" i="11"/>
  <c r="AE47" i="11" s="1"/>
  <c r="AF47" i="11" s="1"/>
  <c r="AD16" i="11"/>
  <c r="AE16" i="11" s="1"/>
  <c r="AF16" i="11" s="1"/>
  <c r="AD20" i="11"/>
  <c r="AE20" i="11" s="1"/>
  <c r="AF20" i="11" s="1"/>
  <c r="AD39" i="11"/>
  <c r="AE39" i="11" s="1"/>
  <c r="AF39" i="11" s="1"/>
  <c r="AD15" i="11"/>
  <c r="AE15" i="11" s="1"/>
  <c r="AF15" i="11" s="1"/>
  <c r="V33" i="15"/>
  <c r="W33" i="15" s="1"/>
  <c r="X33" i="15" s="1"/>
  <c r="AD28" i="11"/>
  <c r="AE28" i="11" s="1"/>
  <c r="AF28" i="11" s="1"/>
  <c r="AD48" i="11"/>
  <c r="AE48" i="11" s="1"/>
  <c r="AF48" i="11" s="1"/>
  <c r="V26" i="15"/>
  <c r="W26" i="15" s="1"/>
  <c r="X26" i="15" s="1"/>
  <c r="AD32" i="11"/>
  <c r="AE32" i="11" s="1"/>
  <c r="AF32" i="11" s="1"/>
  <c r="AD9" i="11"/>
  <c r="AE9" i="11" s="1"/>
  <c r="AF9" i="11" s="1"/>
  <c r="AD45" i="11"/>
  <c r="AE45" i="11" s="1"/>
  <c r="AF45" i="11" s="1"/>
  <c r="AD12" i="11"/>
  <c r="AE12" i="11" s="1"/>
  <c r="AF12" i="11" s="1"/>
  <c r="AD21" i="11"/>
  <c r="AE21" i="11" s="1"/>
  <c r="AF21" i="11" s="1"/>
  <c r="AD31" i="11"/>
  <c r="AE31" i="11" s="1"/>
  <c r="AF31" i="11" s="1"/>
  <c r="AD46" i="11"/>
  <c r="AE46" i="11" s="1"/>
  <c r="AF46" i="11" s="1"/>
  <c r="V9" i="15"/>
  <c r="W9" i="15" s="1"/>
  <c r="X9" i="15" s="1"/>
  <c r="V27" i="15"/>
  <c r="W27" i="15" s="1"/>
  <c r="X27" i="15" s="1"/>
  <c r="V24" i="15"/>
  <c r="W24" i="15" s="1"/>
  <c r="X24" i="15" s="1"/>
  <c r="V12" i="15"/>
  <c r="W12" i="15" s="1"/>
  <c r="X12" i="15" s="1"/>
  <c r="V48" i="15"/>
  <c r="W48" i="15" s="1"/>
  <c r="X48" i="15" s="1"/>
  <c r="V10" i="15"/>
  <c r="W10" i="15" s="1"/>
  <c r="V45" i="15"/>
  <c r="W45" i="15" s="1"/>
  <c r="X45" i="15" s="1"/>
  <c r="V39" i="15"/>
  <c r="W39" i="15" s="1"/>
  <c r="X39" i="15" s="1"/>
  <c r="V47" i="15"/>
  <c r="W47" i="15" s="1"/>
  <c r="X47" i="15" s="1"/>
  <c r="V20" i="15"/>
  <c r="W20" i="15" s="1"/>
  <c r="X20" i="15" s="1"/>
  <c r="V36" i="15"/>
  <c r="W36" i="15" s="1"/>
  <c r="X36" i="15" s="1"/>
  <c r="V14" i="15"/>
  <c r="W14" i="15" s="1"/>
  <c r="X14" i="15" s="1"/>
  <c r="V43" i="15"/>
  <c r="W43" i="15" s="1"/>
  <c r="X43" i="15" s="1"/>
  <c r="V11" i="15"/>
  <c r="W11" i="15" s="1"/>
  <c r="X11" i="15" s="1"/>
  <c r="V25" i="15"/>
  <c r="W25" i="15" s="1"/>
  <c r="X25" i="15" s="1"/>
  <c r="V15" i="15"/>
  <c r="W15" i="15" s="1"/>
  <c r="X15" i="15" s="1"/>
  <c r="V37" i="15"/>
  <c r="W37" i="15" s="1"/>
  <c r="X37" i="15" s="1"/>
  <c r="V44" i="15"/>
  <c r="W44" i="15" s="1"/>
  <c r="X44" i="15" s="1"/>
  <c r="V18" i="15"/>
  <c r="W18" i="15" s="1"/>
  <c r="X18" i="15" s="1"/>
  <c r="V23" i="15"/>
  <c r="W23" i="15" s="1"/>
  <c r="X23" i="15" s="1"/>
  <c r="V28" i="15"/>
  <c r="W28" i="15" s="1"/>
  <c r="X28" i="15" s="1"/>
  <c r="V30" i="15"/>
  <c r="W30" i="15" s="1"/>
  <c r="X30" i="15" s="1"/>
  <c r="V38" i="15"/>
  <c r="W38" i="15" s="1"/>
  <c r="X38" i="15" s="1"/>
  <c r="V41" i="15"/>
  <c r="W41" i="15" s="1"/>
  <c r="X41" i="15" s="1"/>
  <c r="G6" i="14"/>
  <c r="G7" i="14" s="1"/>
  <c r="J2" i="17" s="1"/>
  <c r="J4" i="17" s="1"/>
  <c r="V17" i="15"/>
  <c r="W17" i="15" s="1"/>
  <c r="X17" i="15" s="1"/>
  <c r="V34" i="15"/>
  <c r="W34" i="15" s="1"/>
  <c r="X34" i="15" s="1"/>
  <c r="V16" i="15"/>
  <c r="W16" i="15" s="1"/>
  <c r="X16" i="15" s="1"/>
  <c r="V40" i="15"/>
  <c r="W40" i="15" s="1"/>
  <c r="X40" i="15" s="1"/>
  <c r="V46" i="15"/>
  <c r="W46" i="15" s="1"/>
  <c r="X46" i="15" s="1"/>
  <c r="V31" i="15"/>
  <c r="W31" i="15" s="1"/>
  <c r="X31" i="15" s="1"/>
  <c r="V21" i="15"/>
  <c r="W21" i="15" s="1"/>
  <c r="X21" i="15" s="1"/>
  <c r="V42" i="15"/>
  <c r="W42" i="15" s="1"/>
  <c r="X42" i="15" s="1"/>
  <c r="V32" i="15"/>
  <c r="W32" i="15" s="1"/>
  <c r="X32" i="15" s="1"/>
  <c r="V22" i="15"/>
  <c r="W22" i="15" s="1"/>
  <c r="X22" i="15" s="1"/>
  <c r="V35" i="15"/>
  <c r="W35" i="15" s="1"/>
  <c r="X35" i="15" s="1"/>
  <c r="AF22" i="11"/>
  <c r="AF23" i="11"/>
  <c r="X19" i="15"/>
  <c r="R3" i="16"/>
  <c r="I2" i="14" l="1"/>
  <c r="H4" i="14"/>
  <c r="H5" i="14" s="1"/>
  <c r="R2" i="16" s="1"/>
  <c r="R4" i="16" s="1"/>
  <c r="X10" i="15"/>
  <c r="Z3" i="15" s="1"/>
  <c r="AH4" i="11"/>
  <c r="I38" i="17"/>
  <c r="I29" i="17"/>
  <c r="I14" i="17"/>
  <c r="I43" i="17"/>
  <c r="I21" i="17"/>
  <c r="I9" i="17"/>
  <c r="I15" i="17"/>
  <c r="I34" i="17"/>
  <c r="I31" i="17"/>
  <c r="I32" i="17"/>
  <c r="I48" i="17"/>
  <c r="I41" i="17"/>
  <c r="I35" i="17"/>
  <c r="I37" i="17"/>
  <c r="I10" i="17"/>
  <c r="I18" i="17"/>
  <c r="I24" i="17"/>
  <c r="I36" i="17"/>
  <c r="I27" i="17"/>
  <c r="I26" i="17"/>
  <c r="I42" i="17"/>
  <c r="I12" i="17"/>
  <c r="I47" i="17"/>
  <c r="I30" i="17"/>
  <c r="I23" i="17"/>
  <c r="I19" i="17"/>
  <c r="I39" i="17"/>
  <c r="I22" i="17"/>
  <c r="I20" i="17"/>
  <c r="I17" i="17"/>
  <c r="I28" i="17"/>
  <c r="I45" i="17"/>
  <c r="I44" i="17"/>
  <c r="I33" i="17"/>
  <c r="I16" i="17"/>
  <c r="I25" i="17"/>
  <c r="I40" i="17"/>
  <c r="I11" i="17"/>
  <c r="I13" i="17"/>
  <c r="I46" i="17"/>
  <c r="AH3" i="11"/>
  <c r="I3" i="14"/>
  <c r="Z2" i="15" s="1"/>
  <c r="Z4" i="15" s="1"/>
  <c r="J5" i="17" l="1"/>
  <c r="J6" i="17" s="1"/>
  <c r="J33" i="17" s="1"/>
  <c r="K33" i="17" s="1"/>
  <c r="Y9" i="15"/>
  <c r="Y20" i="15"/>
  <c r="Y31" i="15"/>
  <c r="Y30" i="15"/>
  <c r="Y38" i="15"/>
  <c r="Y42" i="15"/>
  <c r="Y14" i="15"/>
  <c r="Y18" i="15"/>
  <c r="Y28" i="15"/>
  <c r="Y35" i="15"/>
  <c r="Y26" i="15"/>
  <c r="Y34" i="15"/>
  <c r="Y16" i="15"/>
  <c r="Y12" i="15"/>
  <c r="Y47" i="15"/>
  <c r="Y36" i="15"/>
  <c r="Y25" i="15"/>
  <c r="Y21" i="15"/>
  <c r="Y33" i="15"/>
  <c r="Y27" i="15"/>
  <c r="Y40" i="15"/>
  <c r="Y17" i="15"/>
  <c r="Y45" i="15"/>
  <c r="Y46" i="15"/>
  <c r="Y39" i="15"/>
  <c r="Y13" i="15"/>
  <c r="Y32" i="15"/>
  <c r="Y48" i="15"/>
  <c r="Y23" i="15"/>
  <c r="Y29" i="15"/>
  <c r="Y37" i="15"/>
  <c r="Y11" i="15"/>
  <c r="Y43" i="15"/>
  <c r="Y10" i="15"/>
  <c r="Y24" i="15"/>
  <c r="Y44" i="15"/>
  <c r="Y41" i="15"/>
  <c r="Y22" i="15"/>
  <c r="Y19" i="15"/>
  <c r="Y15" i="15"/>
  <c r="J44" i="17"/>
  <c r="K44" i="17" s="1"/>
  <c r="J23" i="17"/>
  <c r="K23" i="17" s="1"/>
  <c r="J24" i="17"/>
  <c r="K24" i="17" s="1"/>
  <c r="J31" i="17"/>
  <c r="K31" i="17" s="1"/>
  <c r="J38" i="17"/>
  <c r="K38" i="17" s="1"/>
  <c r="AG47" i="11"/>
  <c r="AG37" i="11"/>
  <c r="AG19" i="11"/>
  <c r="AG34" i="11"/>
  <c r="AG15" i="11"/>
  <c r="AG36" i="11"/>
  <c r="AG27" i="11"/>
  <c r="AG22" i="11"/>
  <c r="AG16" i="11"/>
  <c r="AG14" i="11"/>
  <c r="AG35" i="11"/>
  <c r="AG44" i="11"/>
  <c r="AG13" i="11"/>
  <c r="AG29" i="11"/>
  <c r="AG10" i="11"/>
  <c r="AG26" i="11"/>
  <c r="AG11" i="11"/>
  <c r="AG45" i="11"/>
  <c r="AG39" i="11"/>
  <c r="AG31" i="11"/>
  <c r="AG21" i="11"/>
  <c r="AG12" i="11"/>
  <c r="AG17" i="11"/>
  <c r="AG46" i="11"/>
  <c r="AG20" i="11"/>
  <c r="AG30" i="11"/>
  <c r="AG40" i="11"/>
  <c r="AG18" i="11"/>
  <c r="AG23" i="11"/>
  <c r="AG32" i="11"/>
  <c r="AG28" i="11"/>
  <c r="AG48" i="11"/>
  <c r="AG41" i="11"/>
  <c r="AG33" i="11"/>
  <c r="AG43" i="11"/>
  <c r="AG24" i="11"/>
  <c r="AG38" i="11"/>
  <c r="AG42" i="11"/>
  <c r="AG25" i="11"/>
  <c r="AG9" i="11"/>
  <c r="J46" i="17"/>
  <c r="K46" i="17" s="1"/>
  <c r="J45" i="17"/>
  <c r="K45" i="17" s="1"/>
  <c r="J30" i="17"/>
  <c r="K30" i="17" s="1"/>
  <c r="J18" i="17"/>
  <c r="K18" i="17" s="1"/>
  <c r="J34" i="17"/>
  <c r="K34" i="17" s="1"/>
  <c r="Q24" i="16"/>
  <c r="Q27" i="16"/>
  <c r="Q20" i="16"/>
  <c r="Q31" i="16"/>
  <c r="Q28" i="16"/>
  <c r="Q46" i="16"/>
  <c r="Q34" i="16"/>
  <c r="Q15" i="16"/>
  <c r="Q26" i="16"/>
  <c r="Q29" i="16"/>
  <c r="Q17" i="16"/>
  <c r="Q43" i="16"/>
  <c r="Q18" i="16"/>
  <c r="Q25" i="16"/>
  <c r="Q9" i="16"/>
  <c r="Q37" i="16"/>
  <c r="Q45" i="16"/>
  <c r="Q22" i="16"/>
  <c r="Q10" i="16"/>
  <c r="Q36" i="16"/>
  <c r="Q30" i="16"/>
  <c r="Q39" i="16"/>
  <c r="Q44" i="16"/>
  <c r="Q32" i="16"/>
  <c r="Q12" i="16"/>
  <c r="Q13" i="16"/>
  <c r="Q16" i="16"/>
  <c r="Q19" i="16"/>
  <c r="Q33" i="16"/>
  <c r="Q14" i="16"/>
  <c r="Q11" i="16"/>
  <c r="Q42" i="16"/>
  <c r="Q41" i="16"/>
  <c r="Q38" i="16"/>
  <c r="Q47" i="16"/>
  <c r="Q35" i="16"/>
  <c r="Q21" i="16"/>
  <c r="Q48" i="16"/>
  <c r="Q40" i="16"/>
  <c r="Q23" i="16"/>
  <c r="J13" i="17"/>
  <c r="K13" i="17" s="1"/>
  <c r="J28" i="17"/>
  <c r="K28" i="17" s="1"/>
  <c r="J47" i="17"/>
  <c r="K47" i="17" s="1"/>
  <c r="J10" i="17"/>
  <c r="K10" i="17" s="1"/>
  <c r="J15" i="17"/>
  <c r="K15" i="17" s="1"/>
  <c r="J11" i="17"/>
  <c r="K11" i="17" s="1"/>
  <c r="J17" i="17"/>
  <c r="K17" i="17" s="1"/>
  <c r="J12" i="17"/>
  <c r="K12" i="17" s="1"/>
  <c r="J37" i="17"/>
  <c r="K37" i="17" s="1"/>
  <c r="J40" i="17"/>
  <c r="K40" i="17" s="1"/>
  <c r="J20" i="17"/>
  <c r="K20" i="17" s="1"/>
  <c r="J42" i="17"/>
  <c r="K42" i="17" s="1"/>
  <c r="J35" i="17"/>
  <c r="K35" i="17" s="1"/>
  <c r="J21" i="17"/>
  <c r="K21" i="17" s="1"/>
  <c r="J9" i="17"/>
  <c r="K9" i="17" s="1"/>
  <c r="J25" i="17"/>
  <c r="K25" i="17" s="1"/>
  <c r="J22" i="17"/>
  <c r="K22" i="17" s="1"/>
  <c r="J26" i="17"/>
  <c r="K26" i="17" s="1"/>
  <c r="J41" i="17"/>
  <c r="K41" i="17" s="1"/>
  <c r="J43" i="17"/>
  <c r="K43" i="17" s="1"/>
  <c r="J16" i="17"/>
  <c r="K16" i="17" s="1"/>
  <c r="J39" i="17"/>
  <c r="K39" i="17" s="1"/>
  <c r="J27" i="17"/>
  <c r="K27" i="17" s="1"/>
  <c r="J48" i="17"/>
  <c r="K48" i="17" s="1"/>
  <c r="J14" i="17"/>
  <c r="K14" i="17" s="1"/>
  <c r="J29" i="17" l="1"/>
  <c r="K29" i="17" s="1"/>
  <c r="L29" i="17" s="1"/>
  <c r="J32" i="17"/>
  <c r="K32" i="17" s="1"/>
  <c r="L32" i="17" s="1"/>
  <c r="J36" i="17"/>
  <c r="K36" i="17" s="1"/>
  <c r="L36" i="17" s="1"/>
  <c r="Z5" i="15"/>
  <c r="Z6" i="15" s="1"/>
  <c r="Z12" i="15" s="1"/>
  <c r="AA12" i="15" s="1"/>
  <c r="J19" i="17"/>
  <c r="K19" i="17" s="1"/>
  <c r="R5" i="16"/>
  <c r="R6" i="16" s="1"/>
  <c r="R26" i="16" s="1"/>
  <c r="S26" i="16" s="1"/>
  <c r="L30" i="17"/>
  <c r="L17" i="17"/>
  <c r="L37" i="17"/>
  <c r="L35" i="17"/>
  <c r="L38" i="17"/>
  <c r="L44" i="17"/>
  <c r="L20" i="17"/>
  <c r="L31" i="17"/>
  <c r="L39" i="17"/>
  <c r="L45" i="17"/>
  <c r="L13" i="17"/>
  <c r="L15" i="17"/>
  <c r="L24" i="17"/>
  <c r="L26" i="17"/>
  <c r="L47" i="17"/>
  <c r="L18" i="17"/>
  <c r="L33" i="17"/>
  <c r="L48" i="17"/>
  <c r="L43" i="17"/>
  <c r="L25" i="17"/>
  <c r="L42" i="17"/>
  <c r="L12" i="17"/>
  <c r="L10" i="17"/>
  <c r="L34" i="17"/>
  <c r="L46" i="17"/>
  <c r="L23" i="17"/>
  <c r="L14" i="17"/>
  <c r="L16" i="17"/>
  <c r="L22" i="17"/>
  <c r="AH5" i="11"/>
  <c r="AH6" i="11" s="1"/>
  <c r="AH48" i="11" s="1"/>
  <c r="AI48" i="11" s="1"/>
  <c r="L27" i="17"/>
  <c r="L41" i="17"/>
  <c r="L9" i="17"/>
  <c r="L21" i="17"/>
  <c r="L40" i="17"/>
  <c r="L11" i="17"/>
  <c r="L28" i="17"/>
  <c r="G8" i="14" l="1"/>
  <c r="G9" i="14" s="1"/>
  <c r="E2" i="18" s="1"/>
  <c r="E4" i="18" s="1"/>
  <c r="E46" i="18" s="1"/>
  <c r="L19" i="17"/>
  <c r="N3" i="17" s="1"/>
  <c r="Z46" i="15"/>
  <c r="AA46" i="15" s="1"/>
  <c r="Z47" i="15"/>
  <c r="AA47" i="15" s="1"/>
  <c r="AB47" i="15" s="1"/>
  <c r="R20" i="16"/>
  <c r="S20" i="16" s="1"/>
  <c r="T20" i="16" s="1"/>
  <c r="R31" i="16"/>
  <c r="S31" i="16" s="1"/>
  <c r="T31" i="16" s="1"/>
  <c r="Z19" i="15"/>
  <c r="AA19" i="15" s="1"/>
  <c r="AB19" i="15" s="1"/>
  <c r="R36" i="16"/>
  <c r="S36" i="16" s="1"/>
  <c r="T36" i="16" s="1"/>
  <c r="R10" i="16"/>
  <c r="S10" i="16" s="1"/>
  <c r="T10" i="16" s="1"/>
  <c r="R22" i="16"/>
  <c r="S22" i="16" s="1"/>
  <c r="T22" i="16" s="1"/>
  <c r="Z14" i="15"/>
  <c r="AA14" i="15" s="1"/>
  <c r="R38" i="16"/>
  <c r="S38" i="16" s="1"/>
  <c r="T38" i="16" s="1"/>
  <c r="R47" i="16"/>
  <c r="S47" i="16" s="1"/>
  <c r="T47" i="16" s="1"/>
  <c r="R19" i="16"/>
  <c r="S19" i="16" s="1"/>
  <c r="T19" i="16" s="1"/>
  <c r="Z28" i="15"/>
  <c r="AA28" i="15" s="1"/>
  <c r="AB28" i="15" s="1"/>
  <c r="Z29" i="15"/>
  <c r="AA29" i="15" s="1"/>
  <c r="AB29" i="15" s="1"/>
  <c r="R35" i="16"/>
  <c r="S35" i="16" s="1"/>
  <c r="T35" i="16" s="1"/>
  <c r="Z35" i="15"/>
  <c r="AA35" i="15" s="1"/>
  <c r="AB35" i="15" s="1"/>
  <c r="Z9" i="15"/>
  <c r="AA9" i="15" s="1"/>
  <c r="AB9" i="15" s="1"/>
  <c r="Z22" i="15"/>
  <c r="AA22" i="15" s="1"/>
  <c r="AB22" i="15" s="1"/>
  <c r="Z45" i="15"/>
  <c r="AA45" i="15" s="1"/>
  <c r="AB45" i="15" s="1"/>
  <c r="Z21" i="15"/>
  <c r="AA21" i="15" s="1"/>
  <c r="Z37" i="15"/>
  <c r="AA37" i="15" s="1"/>
  <c r="AB37" i="15" s="1"/>
  <c r="R17" i="16"/>
  <c r="S17" i="16" s="1"/>
  <c r="T17" i="16" s="1"/>
  <c r="R39" i="16"/>
  <c r="S39" i="16" s="1"/>
  <c r="T39" i="16" s="1"/>
  <c r="R46" i="16"/>
  <c r="S46" i="16" s="1"/>
  <c r="T46" i="16" s="1"/>
  <c r="Z34" i="15"/>
  <c r="AA34" i="15" s="1"/>
  <c r="Z38" i="15"/>
  <c r="AA38" i="15" s="1"/>
  <c r="AB38" i="15" s="1"/>
  <c r="Z18" i="15"/>
  <c r="AA18" i="15" s="1"/>
  <c r="AB18" i="15" s="1"/>
  <c r="R14" i="16"/>
  <c r="S14" i="16" s="1"/>
  <c r="T14" i="16" s="1"/>
  <c r="R30" i="16"/>
  <c r="S30" i="16" s="1"/>
  <c r="T30" i="16" s="1"/>
  <c r="Z27" i="15"/>
  <c r="AA27" i="15" s="1"/>
  <c r="AB27" i="15" s="1"/>
  <c r="R16" i="16"/>
  <c r="S16" i="16" s="1"/>
  <c r="T16" i="16" s="1"/>
  <c r="Z36" i="15"/>
  <c r="AA36" i="15" s="1"/>
  <c r="AB36" i="15" s="1"/>
  <c r="R21" i="16"/>
  <c r="S21" i="16" s="1"/>
  <c r="T21" i="16" s="1"/>
  <c r="R32" i="16"/>
  <c r="S32" i="16" s="1"/>
  <c r="T32" i="16" s="1"/>
  <c r="R33" i="16"/>
  <c r="S33" i="16" s="1"/>
  <c r="T33" i="16" s="1"/>
  <c r="R42" i="16"/>
  <c r="S42" i="16" s="1"/>
  <c r="T42" i="16" s="1"/>
  <c r="Z40" i="15"/>
  <c r="AA40" i="15" s="1"/>
  <c r="AB40" i="15" s="1"/>
  <c r="Z11" i="15"/>
  <c r="AA11" i="15" s="1"/>
  <c r="AB11" i="15" s="1"/>
  <c r="Z25" i="15"/>
  <c r="AA25" i="15" s="1"/>
  <c r="AB25" i="15" s="1"/>
  <c r="R25" i="16"/>
  <c r="S25" i="16" s="1"/>
  <c r="T25" i="16" s="1"/>
  <c r="R9" i="16"/>
  <c r="S9" i="16" s="1"/>
  <c r="T9" i="16" s="1"/>
  <c r="R23" i="16"/>
  <c r="S23" i="16" s="1"/>
  <c r="T23" i="16" s="1"/>
  <c r="Z15" i="15"/>
  <c r="AA15" i="15" s="1"/>
  <c r="AB15" i="15" s="1"/>
  <c r="R18" i="16"/>
  <c r="S18" i="16" s="1"/>
  <c r="T18" i="16" s="1"/>
  <c r="Z16" i="15"/>
  <c r="AA16" i="15" s="1"/>
  <c r="AB16" i="15" s="1"/>
  <c r="Z43" i="15"/>
  <c r="AA43" i="15" s="1"/>
  <c r="AB43" i="15" s="1"/>
  <c r="Z13" i="15"/>
  <c r="AA13" i="15" s="1"/>
  <c r="AB13" i="15" s="1"/>
  <c r="Z31" i="15"/>
  <c r="AA31" i="15" s="1"/>
  <c r="AB31" i="15" s="1"/>
  <c r="Z23" i="15"/>
  <c r="AA23" i="15" s="1"/>
  <c r="AB23" i="15" s="1"/>
  <c r="R43" i="16"/>
  <c r="S43" i="16" s="1"/>
  <c r="T43" i="16" s="1"/>
  <c r="R28" i="16"/>
  <c r="S28" i="16" s="1"/>
  <c r="T28" i="16" s="1"/>
  <c r="Z10" i="15"/>
  <c r="AA10" i="15" s="1"/>
  <c r="Z26" i="15"/>
  <c r="AA26" i="15" s="1"/>
  <c r="AB26" i="15" s="1"/>
  <c r="Z24" i="15"/>
  <c r="AA24" i="15" s="1"/>
  <c r="AB24" i="15" s="1"/>
  <c r="Z30" i="15"/>
  <c r="AA30" i="15" s="1"/>
  <c r="AB30" i="15" s="1"/>
  <c r="R34" i="16"/>
  <c r="S34" i="16" s="1"/>
  <c r="T34" i="16" s="1"/>
  <c r="R29" i="16"/>
  <c r="S29" i="16" s="1"/>
  <c r="T29" i="16" s="1"/>
  <c r="R48" i="16"/>
  <c r="S48" i="16" s="1"/>
  <c r="T48" i="16" s="1"/>
  <c r="Z33" i="15"/>
  <c r="AA33" i="15" s="1"/>
  <c r="AB33" i="15" s="1"/>
  <c r="R11" i="16"/>
  <c r="S11" i="16" s="1"/>
  <c r="T11" i="16" s="1"/>
  <c r="Z48" i="15"/>
  <c r="AA48" i="15" s="1"/>
  <c r="AB48" i="15" s="1"/>
  <c r="Z42" i="15"/>
  <c r="AA42" i="15" s="1"/>
  <c r="AB42" i="15" s="1"/>
  <c r="Z41" i="15"/>
  <c r="AA41" i="15" s="1"/>
  <c r="AB41" i="15" s="1"/>
  <c r="Z39" i="15"/>
  <c r="AA39" i="15" s="1"/>
  <c r="AB39" i="15" s="1"/>
  <c r="Z20" i="15"/>
  <c r="AA20" i="15" s="1"/>
  <c r="AB20" i="15" s="1"/>
  <c r="R13" i="16"/>
  <c r="S13" i="16" s="1"/>
  <c r="T13" i="16" s="1"/>
  <c r="Z32" i="15"/>
  <c r="AA32" i="15" s="1"/>
  <c r="AB32" i="15" s="1"/>
  <c r="R40" i="16"/>
  <c r="S40" i="16" s="1"/>
  <c r="T40" i="16" s="1"/>
  <c r="Z44" i="15"/>
  <c r="AA44" i="15" s="1"/>
  <c r="AB44" i="15" s="1"/>
  <c r="Z17" i="15"/>
  <c r="AA17" i="15" s="1"/>
  <c r="AB17" i="15" s="1"/>
  <c r="R15" i="16"/>
  <c r="S15" i="16" s="1"/>
  <c r="T15" i="16" s="1"/>
  <c r="R37" i="16"/>
  <c r="S37" i="16" s="1"/>
  <c r="T37" i="16" s="1"/>
  <c r="R24" i="16"/>
  <c r="S24" i="16" s="1"/>
  <c r="T24" i="16" s="1"/>
  <c r="R45" i="16"/>
  <c r="S45" i="16" s="1"/>
  <c r="T45" i="16" s="1"/>
  <c r="R27" i="16"/>
  <c r="S27" i="16" s="1"/>
  <c r="T27" i="16" s="1"/>
  <c r="R12" i="16"/>
  <c r="S12" i="16" s="1"/>
  <c r="T12" i="16" s="1"/>
  <c r="AH15" i="11"/>
  <c r="AI15" i="11" s="1"/>
  <c r="AJ15" i="11" s="1"/>
  <c r="AH36" i="11"/>
  <c r="AI36" i="11" s="1"/>
  <c r="AJ36" i="11" s="1"/>
  <c r="R44" i="16"/>
  <c r="S44" i="16" s="1"/>
  <c r="T44" i="16" s="1"/>
  <c r="R41" i="16"/>
  <c r="S41" i="16" s="1"/>
  <c r="T41" i="16" s="1"/>
  <c r="AH44" i="11"/>
  <c r="AI44" i="11" s="1"/>
  <c r="AJ44" i="11" s="1"/>
  <c r="AH29" i="11"/>
  <c r="AI29" i="11" s="1"/>
  <c r="AJ29" i="11" s="1"/>
  <c r="AH47" i="11"/>
  <c r="AI47" i="11" s="1"/>
  <c r="AJ47" i="11" s="1"/>
  <c r="AH24" i="11"/>
  <c r="AI24" i="11" s="1"/>
  <c r="AJ24" i="11" s="1"/>
  <c r="AH20" i="11"/>
  <c r="AI20" i="11" s="1"/>
  <c r="AJ20" i="11" s="1"/>
  <c r="AH12" i="11"/>
  <c r="AI12" i="11" s="1"/>
  <c r="AJ12" i="11" s="1"/>
  <c r="AH31" i="11"/>
  <c r="AI31" i="11" s="1"/>
  <c r="AJ31" i="11" s="1"/>
  <c r="AH32" i="11"/>
  <c r="AI32" i="11" s="1"/>
  <c r="AJ32" i="11" s="1"/>
  <c r="AH41" i="11"/>
  <c r="AI41" i="11" s="1"/>
  <c r="AJ41" i="11" s="1"/>
  <c r="AH19" i="11"/>
  <c r="AI19" i="11" s="1"/>
  <c r="AJ19" i="11" s="1"/>
  <c r="AH18" i="11"/>
  <c r="AI18" i="11" s="1"/>
  <c r="AJ18" i="11" s="1"/>
  <c r="AH23" i="11"/>
  <c r="AI23" i="11" s="1"/>
  <c r="AJ23" i="11" s="1"/>
  <c r="AH10" i="11"/>
  <c r="AI10" i="11" s="1"/>
  <c r="AJ10" i="11" s="1"/>
  <c r="AH38" i="11"/>
  <c r="AI38" i="11" s="1"/>
  <c r="AJ38" i="11" s="1"/>
  <c r="AH17" i="11"/>
  <c r="AI17" i="11" s="1"/>
  <c r="AJ17" i="11" s="1"/>
  <c r="AH26" i="11"/>
  <c r="AI26" i="11" s="1"/>
  <c r="AJ26" i="11" s="1"/>
  <c r="AH45" i="11"/>
  <c r="AI45" i="11" s="1"/>
  <c r="AJ45" i="11" s="1"/>
  <c r="AH13" i="11"/>
  <c r="AI13" i="11" s="1"/>
  <c r="AJ13" i="11" s="1"/>
  <c r="AH21" i="11"/>
  <c r="AI21" i="11" s="1"/>
  <c r="AJ21" i="11" s="1"/>
  <c r="AH42" i="11"/>
  <c r="AI42" i="11" s="1"/>
  <c r="AJ42" i="11" s="1"/>
  <c r="AH22" i="11"/>
  <c r="AI22" i="11" s="1"/>
  <c r="AJ22" i="11" s="1"/>
  <c r="AH9" i="11"/>
  <c r="AI9" i="11" s="1"/>
  <c r="AJ9" i="11" s="1"/>
  <c r="AH30" i="11"/>
  <c r="AI30" i="11" s="1"/>
  <c r="AJ30" i="11" s="1"/>
  <c r="AH43" i="11"/>
  <c r="AI43" i="11" s="1"/>
  <c r="AJ43" i="11" s="1"/>
  <c r="AB14" i="15"/>
  <c r="AB12" i="15"/>
  <c r="AB34" i="15"/>
  <c r="AB21" i="15"/>
  <c r="AJ48" i="11"/>
  <c r="T26" i="16"/>
  <c r="E22" i="18"/>
  <c r="E32" i="18"/>
  <c r="E48" i="18"/>
  <c r="E41" i="18"/>
  <c r="E26" i="18"/>
  <c r="E15" i="18"/>
  <c r="E19" i="18"/>
  <c r="E9" i="18"/>
  <c r="E13" i="18"/>
  <c r="E45" i="18"/>
  <c r="E17" i="18"/>
  <c r="AH16" i="11"/>
  <c r="AI16" i="11" s="1"/>
  <c r="AH37" i="11"/>
  <c r="AI37" i="11" s="1"/>
  <c r="AH33" i="11"/>
  <c r="AI33" i="11" s="1"/>
  <c r="AH35" i="11"/>
  <c r="AI35" i="11" s="1"/>
  <c r="AB46" i="15"/>
  <c r="AH11" i="11"/>
  <c r="AI11" i="11" s="1"/>
  <c r="AH14" i="11"/>
  <c r="AI14" i="11" s="1"/>
  <c r="AH39" i="11"/>
  <c r="AI39" i="11" s="1"/>
  <c r="AH28" i="11"/>
  <c r="AI28" i="11" s="1"/>
  <c r="AH46" i="11"/>
  <c r="AI46" i="11" s="1"/>
  <c r="AH40" i="11"/>
  <c r="AI40" i="11" s="1"/>
  <c r="AH34" i="11"/>
  <c r="AI34" i="11" s="1"/>
  <c r="AH27" i="11"/>
  <c r="AI27" i="11" s="1"/>
  <c r="AH25" i="11"/>
  <c r="AI25" i="11" s="1"/>
  <c r="E25" i="18" l="1"/>
  <c r="E31" i="18"/>
  <c r="E33" i="18"/>
  <c r="E24" i="18"/>
  <c r="E44" i="18"/>
  <c r="E27" i="18"/>
  <c r="E35" i="18"/>
  <c r="E42" i="18"/>
  <c r="E40" i="18"/>
  <c r="E14" i="18"/>
  <c r="E37" i="18"/>
  <c r="E38" i="18"/>
  <c r="E28" i="18"/>
  <c r="E12" i="18"/>
  <c r="E47" i="18"/>
  <c r="E39" i="18"/>
  <c r="E10" i="18"/>
  <c r="E23" i="18"/>
  <c r="E29" i="18"/>
  <c r="E18" i="18"/>
  <c r="E30" i="18"/>
  <c r="E20" i="18"/>
  <c r="E16" i="18"/>
  <c r="E36" i="18"/>
  <c r="E11" i="18"/>
  <c r="E34" i="18"/>
  <c r="E21" i="18"/>
  <c r="E43" i="18"/>
  <c r="I4" i="14"/>
  <c r="I5" i="14" s="1"/>
  <c r="V2" i="16" s="1"/>
  <c r="V4" i="16" s="1"/>
  <c r="AB10" i="15"/>
  <c r="AD3" i="15" s="1"/>
  <c r="H6" i="14"/>
  <c r="H7" i="14" s="1"/>
  <c r="N2" i="17" s="1"/>
  <c r="N4" i="17" s="1"/>
  <c r="J2" i="14"/>
  <c r="J3" i="14" s="1"/>
  <c r="AD2" i="15" s="1"/>
  <c r="AJ40" i="11"/>
  <c r="AJ27" i="11"/>
  <c r="AJ39" i="11"/>
  <c r="V3" i="16"/>
  <c r="AJ35" i="11"/>
  <c r="AJ14" i="11"/>
  <c r="AJ33" i="11"/>
  <c r="AJ46" i="11"/>
  <c r="AJ11" i="11"/>
  <c r="AJ37" i="11"/>
  <c r="AJ25" i="11"/>
  <c r="AJ34" i="11"/>
  <c r="AJ28" i="11"/>
  <c r="AJ16" i="11"/>
  <c r="E5" i="18" l="1"/>
  <c r="E6" i="18" s="1"/>
  <c r="F26" i="18" s="1"/>
  <c r="G26" i="18" s="1"/>
  <c r="AD4" i="15"/>
  <c r="AC48" i="15" s="1"/>
  <c r="F18" i="18"/>
  <c r="G18" i="18" s="1"/>
  <c r="H18" i="18" s="1"/>
  <c r="F37" i="18"/>
  <c r="G37" i="18" s="1"/>
  <c r="H37" i="18" s="1"/>
  <c r="F11" i="18"/>
  <c r="G11" i="18" s="1"/>
  <c r="H11" i="18" s="1"/>
  <c r="F46" i="18"/>
  <c r="G46" i="18" s="1"/>
  <c r="H46" i="18" s="1"/>
  <c r="F39" i="18"/>
  <c r="G39" i="18" s="1"/>
  <c r="H39" i="18" s="1"/>
  <c r="F41" i="18"/>
  <c r="G41" i="18" s="1"/>
  <c r="H41" i="18" s="1"/>
  <c r="F47" i="18"/>
  <c r="G47" i="18" s="1"/>
  <c r="H47" i="18" s="1"/>
  <c r="F43" i="18"/>
  <c r="G43" i="18" s="1"/>
  <c r="J37" i="4" s="1"/>
  <c r="F36" i="18"/>
  <c r="G36" i="18" s="1"/>
  <c r="H36" i="18" s="1"/>
  <c r="F23" i="18"/>
  <c r="G23" i="18" s="1"/>
  <c r="H23" i="18" s="1"/>
  <c r="F10" i="18"/>
  <c r="G10" i="18" s="1"/>
  <c r="H10" i="18" s="1"/>
  <c r="F44" i="18"/>
  <c r="G44" i="18" s="1"/>
  <c r="J38" i="4" s="1"/>
  <c r="F21" i="18"/>
  <c r="G21" i="18" s="1"/>
  <c r="J15" i="4" s="1"/>
  <c r="F27" i="18"/>
  <c r="G27" i="18" s="1"/>
  <c r="H27" i="18" s="1"/>
  <c r="F20" i="18"/>
  <c r="G20" i="18" s="1"/>
  <c r="J14" i="4" s="1"/>
  <c r="F24" i="18"/>
  <c r="G24" i="18" s="1"/>
  <c r="H24" i="18" s="1"/>
  <c r="F31" i="18"/>
  <c r="G31" i="18" s="1"/>
  <c r="H31" i="18" s="1"/>
  <c r="F38" i="18"/>
  <c r="G38" i="18" s="1"/>
  <c r="H38" i="18" s="1"/>
  <c r="F34" i="18"/>
  <c r="G34" i="18" s="1"/>
  <c r="H34" i="18" s="1"/>
  <c r="F16" i="18"/>
  <c r="G16" i="18" s="1"/>
  <c r="J10" i="4" s="1"/>
  <c r="F29" i="18"/>
  <c r="G29" i="18" s="1"/>
  <c r="H29" i="18" s="1"/>
  <c r="F12" i="18"/>
  <c r="G12" i="18" s="1"/>
  <c r="H12" i="18" s="1"/>
  <c r="F22" i="18"/>
  <c r="G22" i="18" s="1"/>
  <c r="H22" i="18" s="1"/>
  <c r="F32" i="18"/>
  <c r="G32" i="18" s="1"/>
  <c r="H32" i="18" s="1"/>
  <c r="F15" i="18"/>
  <c r="G15" i="18" s="1"/>
  <c r="J9" i="4" s="1"/>
  <c r="F33" i="18"/>
  <c r="G33" i="18" s="1"/>
  <c r="H33" i="18" s="1"/>
  <c r="F9" i="18"/>
  <c r="G9" i="18" s="1"/>
  <c r="J3" i="4" s="1"/>
  <c r="F42" i="18"/>
  <c r="G42" i="18" s="1"/>
  <c r="H42" i="18" s="1"/>
  <c r="F17" i="18"/>
  <c r="G17" i="18" s="1"/>
  <c r="H17" i="18" s="1"/>
  <c r="F19" i="18"/>
  <c r="G19" i="18" s="1"/>
  <c r="H19" i="18" s="1"/>
  <c r="F13" i="18"/>
  <c r="G13" i="18" s="1"/>
  <c r="H13" i="18" s="1"/>
  <c r="F14" i="18"/>
  <c r="G14" i="18" s="1"/>
  <c r="F48" i="18"/>
  <c r="G48" i="18" s="1"/>
  <c r="H48" i="18" s="1"/>
  <c r="F40" i="18"/>
  <c r="G40" i="18" s="1"/>
  <c r="H40" i="18" s="1"/>
  <c r="H26" i="18"/>
  <c r="J20" i="4"/>
  <c r="M9" i="17"/>
  <c r="M41" i="17"/>
  <c r="M35" i="17"/>
  <c r="M26" i="17"/>
  <c r="M14" i="17"/>
  <c r="M15" i="17"/>
  <c r="M20" i="17"/>
  <c r="M11" i="17"/>
  <c r="M23" i="17"/>
  <c r="M12" i="17"/>
  <c r="M28" i="17"/>
  <c r="M37" i="17"/>
  <c r="M39" i="17"/>
  <c r="M40" i="17"/>
  <c r="M21" i="17"/>
  <c r="M38" i="17"/>
  <c r="M42" i="17"/>
  <c r="M16" i="17"/>
  <c r="M27" i="17"/>
  <c r="M43" i="17"/>
  <c r="M33" i="17"/>
  <c r="M17" i="17"/>
  <c r="M32" i="17"/>
  <c r="M29" i="17"/>
  <c r="M47" i="17"/>
  <c r="M30" i="17"/>
  <c r="M19" i="17"/>
  <c r="M24" i="17"/>
  <c r="M48" i="17"/>
  <c r="M34" i="17"/>
  <c r="M22" i="17"/>
  <c r="M13" i="17"/>
  <c r="M10" i="17"/>
  <c r="M46" i="17"/>
  <c r="M36" i="17"/>
  <c r="M44" i="17"/>
  <c r="M25" i="17"/>
  <c r="M45" i="17"/>
  <c r="M18" i="17"/>
  <c r="M31" i="17"/>
  <c r="F30" i="18" l="1"/>
  <c r="G30" i="18" s="1"/>
  <c r="J24" i="4" s="1"/>
  <c r="F45" i="18"/>
  <c r="G45" i="18" s="1"/>
  <c r="H45" i="18" s="1"/>
  <c r="F35" i="18"/>
  <c r="G35" i="18" s="1"/>
  <c r="H35" i="18" s="1"/>
  <c r="AC41" i="15"/>
  <c r="AC46" i="15"/>
  <c r="AC26" i="15"/>
  <c r="F28" i="18"/>
  <c r="G28" i="18" s="1"/>
  <c r="F25" i="18"/>
  <c r="G25" i="18" s="1"/>
  <c r="G10" i="14" s="1"/>
  <c r="AC17" i="15"/>
  <c r="AC14" i="15"/>
  <c r="AC47" i="15"/>
  <c r="AC38" i="15"/>
  <c r="AC27" i="15"/>
  <c r="AC12" i="15"/>
  <c r="AC10" i="15"/>
  <c r="AC20" i="15"/>
  <c r="AC23" i="15"/>
  <c r="AC44" i="15"/>
  <c r="AC39" i="15"/>
  <c r="AC37" i="15"/>
  <c r="AC21" i="15"/>
  <c r="AC28" i="15"/>
  <c r="AC33" i="15"/>
  <c r="AC11" i="15"/>
  <c r="AC19" i="15"/>
  <c r="AC22" i="15"/>
  <c r="AC9" i="15"/>
  <c r="AC43" i="15"/>
  <c r="AC15" i="15"/>
  <c r="AC24" i="15"/>
  <c r="AC16" i="15"/>
  <c r="AC34" i="15"/>
  <c r="AC25" i="15"/>
  <c r="AC45" i="15"/>
  <c r="AC18" i="15"/>
  <c r="AC40" i="15"/>
  <c r="AC42" i="15"/>
  <c r="AC30" i="15"/>
  <c r="AC32" i="15"/>
  <c r="AC36" i="15"/>
  <c r="AC29" i="15"/>
  <c r="AC13" i="15"/>
  <c r="AC35" i="15"/>
  <c r="AC31" i="15"/>
  <c r="H30" i="18"/>
  <c r="H43" i="18"/>
  <c r="J29" i="4"/>
  <c r="J41" i="4"/>
  <c r="J7" i="4"/>
  <c r="J18" i="4"/>
  <c r="J4" i="4"/>
  <c r="J17" i="4"/>
  <c r="J32" i="4"/>
  <c r="J12" i="4"/>
  <c r="J27" i="4"/>
  <c r="J33" i="4"/>
  <c r="J25" i="4"/>
  <c r="J30" i="4"/>
  <c r="J5" i="4"/>
  <c r="H15" i="18"/>
  <c r="J31" i="4"/>
  <c r="J42" i="4"/>
  <c r="H9" i="18"/>
  <c r="J34" i="4"/>
  <c r="H20" i="18"/>
  <c r="H21" i="18"/>
  <c r="H16" i="18"/>
  <c r="J28" i="4"/>
  <c r="J35" i="4"/>
  <c r="H44" i="18"/>
  <c r="J40" i="4"/>
  <c r="J13" i="4"/>
  <c r="J39" i="4"/>
  <c r="J6" i="4"/>
  <c r="J21" i="4"/>
  <c r="J16" i="4"/>
  <c r="J11" i="4"/>
  <c r="J36" i="4"/>
  <c r="J8" i="4"/>
  <c r="H14" i="18"/>
  <c r="J23" i="4"/>
  <c r="J26" i="4"/>
  <c r="N5" i="17"/>
  <c r="N6" i="17" s="1"/>
  <c r="N43" i="17" s="1"/>
  <c r="O43" i="17" s="1"/>
  <c r="U28" i="16"/>
  <c r="U37" i="16"/>
  <c r="U13" i="16"/>
  <c r="U41" i="16"/>
  <c r="U45" i="16"/>
  <c r="U36" i="16"/>
  <c r="U21" i="16"/>
  <c r="U12" i="16"/>
  <c r="U44" i="16"/>
  <c r="U26" i="16"/>
  <c r="U19" i="16"/>
  <c r="U33" i="16"/>
  <c r="U23" i="16"/>
  <c r="U15" i="16"/>
  <c r="U31" i="16"/>
  <c r="U17" i="16"/>
  <c r="U30" i="16"/>
  <c r="U32" i="16"/>
  <c r="U10" i="16"/>
  <c r="U27" i="16"/>
  <c r="U39" i="16"/>
  <c r="U9" i="16"/>
  <c r="U14" i="16"/>
  <c r="U20" i="16"/>
  <c r="U25" i="16"/>
  <c r="U18" i="16"/>
  <c r="U47" i="16"/>
  <c r="U38" i="16"/>
  <c r="U22" i="16"/>
  <c r="U24" i="16"/>
  <c r="U48" i="16"/>
  <c r="U29" i="16"/>
  <c r="U11" i="16"/>
  <c r="U42" i="16"/>
  <c r="U46" i="16"/>
  <c r="U40" i="16"/>
  <c r="U16" i="16"/>
  <c r="U35" i="16"/>
  <c r="U34" i="16"/>
  <c r="U43" i="16"/>
  <c r="H28" i="18" l="1"/>
  <c r="J22" i="4"/>
  <c r="H25" i="18"/>
  <c r="J19" i="4"/>
  <c r="AD5" i="15"/>
  <c r="AD6" i="15" s="1"/>
  <c r="AD44" i="15" s="1"/>
  <c r="AE44" i="15" s="1"/>
  <c r="AF44" i="15" s="1"/>
  <c r="J3" i="18"/>
  <c r="N40" i="17"/>
  <c r="O40" i="17" s="1"/>
  <c r="P40" i="17" s="1"/>
  <c r="N22" i="17"/>
  <c r="O22" i="17" s="1"/>
  <c r="P22" i="17" s="1"/>
  <c r="N45" i="17"/>
  <c r="O45" i="17" s="1"/>
  <c r="P45" i="17" s="1"/>
  <c r="N18" i="17"/>
  <c r="O18" i="17" s="1"/>
  <c r="P18" i="17" s="1"/>
  <c r="N44" i="17"/>
  <c r="O44" i="17" s="1"/>
  <c r="P44" i="17" s="1"/>
  <c r="N47" i="17"/>
  <c r="O47" i="17" s="1"/>
  <c r="P47" i="17" s="1"/>
  <c r="N48" i="17"/>
  <c r="O48" i="17" s="1"/>
  <c r="P48" i="17" s="1"/>
  <c r="N10" i="17"/>
  <c r="O10" i="17" s="1"/>
  <c r="P10" i="17" s="1"/>
  <c r="N12" i="17"/>
  <c r="O12" i="17" s="1"/>
  <c r="P12" i="17" s="1"/>
  <c r="N16" i="17"/>
  <c r="O16" i="17" s="1"/>
  <c r="P16" i="17" s="1"/>
  <c r="N30" i="17"/>
  <c r="O30" i="17" s="1"/>
  <c r="P30" i="17" s="1"/>
  <c r="N33" i="17"/>
  <c r="O33" i="17" s="1"/>
  <c r="P33" i="17" s="1"/>
  <c r="N24" i="17"/>
  <c r="O24" i="17" s="1"/>
  <c r="P24" i="17" s="1"/>
  <c r="N25" i="17"/>
  <c r="O25" i="17" s="1"/>
  <c r="P25" i="17" s="1"/>
  <c r="N15" i="17"/>
  <c r="O15" i="17" s="1"/>
  <c r="P15" i="17" s="1"/>
  <c r="N46" i="17"/>
  <c r="O46" i="17" s="1"/>
  <c r="P46" i="17" s="1"/>
  <c r="N11" i="17"/>
  <c r="O11" i="17" s="1"/>
  <c r="P11" i="17" s="1"/>
  <c r="N35" i="17"/>
  <c r="O35" i="17" s="1"/>
  <c r="P35" i="17" s="1"/>
  <c r="N17" i="17"/>
  <c r="O17" i="17" s="1"/>
  <c r="P17" i="17" s="1"/>
  <c r="N29" i="17"/>
  <c r="O29" i="17" s="1"/>
  <c r="P29" i="17" s="1"/>
  <c r="N28" i="17"/>
  <c r="O28" i="17" s="1"/>
  <c r="P28" i="17" s="1"/>
  <c r="N34" i="17"/>
  <c r="O34" i="17" s="1"/>
  <c r="P34" i="17" s="1"/>
  <c r="N21" i="17"/>
  <c r="O21" i="17" s="1"/>
  <c r="P21" i="17" s="1"/>
  <c r="N14" i="17"/>
  <c r="O14" i="17" s="1"/>
  <c r="P14" i="17" s="1"/>
  <c r="N13" i="17"/>
  <c r="O13" i="17" s="1"/>
  <c r="P13" i="17" s="1"/>
  <c r="N19" i="17"/>
  <c r="O19" i="17" s="1"/>
  <c r="P19" i="17" s="1"/>
  <c r="N20" i="17"/>
  <c r="O20" i="17" s="1"/>
  <c r="P20" i="17" s="1"/>
  <c r="N26" i="17"/>
  <c r="O26" i="17" s="1"/>
  <c r="P26" i="17" s="1"/>
  <c r="N39" i="17"/>
  <c r="O39" i="17" s="1"/>
  <c r="P39" i="17" s="1"/>
  <c r="N31" i="17"/>
  <c r="O31" i="17" s="1"/>
  <c r="P31" i="17" s="1"/>
  <c r="N36" i="17"/>
  <c r="O36" i="17" s="1"/>
  <c r="P36" i="17" s="1"/>
  <c r="N32" i="17"/>
  <c r="O32" i="17" s="1"/>
  <c r="P32" i="17" s="1"/>
  <c r="N9" i="17"/>
  <c r="O9" i="17" s="1"/>
  <c r="P9" i="17" s="1"/>
  <c r="AD35" i="15"/>
  <c r="AE35" i="15" s="1"/>
  <c r="AF35" i="15" s="1"/>
  <c r="N37" i="17"/>
  <c r="O37" i="17" s="1"/>
  <c r="P37" i="17" s="1"/>
  <c r="N38" i="17"/>
  <c r="O38" i="17" s="1"/>
  <c r="P38" i="17" s="1"/>
  <c r="N23" i="17"/>
  <c r="O23" i="17" s="1"/>
  <c r="P23" i="17" s="1"/>
  <c r="N41" i="17"/>
  <c r="O41" i="17" s="1"/>
  <c r="N27" i="17"/>
  <c r="O27" i="17" s="1"/>
  <c r="P27" i="17" s="1"/>
  <c r="N42" i="17"/>
  <c r="O42" i="17" s="1"/>
  <c r="P42" i="17" s="1"/>
  <c r="V5" i="16"/>
  <c r="V6" i="16" s="1"/>
  <c r="V29" i="16" s="1"/>
  <c r="W29" i="16" s="1"/>
  <c r="AD15" i="15"/>
  <c r="AE15" i="15" s="1"/>
  <c r="AF15" i="15" s="1"/>
  <c r="P43" i="17"/>
  <c r="AD38" i="15" l="1"/>
  <c r="AE38" i="15" s="1"/>
  <c r="AF38" i="15" s="1"/>
  <c r="AD36" i="15"/>
  <c r="AE36" i="15" s="1"/>
  <c r="AF36" i="15" s="1"/>
  <c r="AD31" i="15"/>
  <c r="AE31" i="15" s="1"/>
  <c r="AF31" i="15" s="1"/>
  <c r="AD28" i="15"/>
  <c r="AE28" i="15" s="1"/>
  <c r="AF28" i="15" s="1"/>
  <c r="AD18" i="15"/>
  <c r="AE18" i="15" s="1"/>
  <c r="AF18" i="15" s="1"/>
  <c r="AD41" i="15"/>
  <c r="AE41" i="15" s="1"/>
  <c r="AF41" i="15" s="1"/>
  <c r="AD24" i="15"/>
  <c r="AE24" i="15" s="1"/>
  <c r="AF24" i="15" s="1"/>
  <c r="AD27" i="15"/>
  <c r="AE27" i="15" s="1"/>
  <c r="AF27" i="15" s="1"/>
  <c r="AD20" i="15"/>
  <c r="AE20" i="15" s="1"/>
  <c r="AF20" i="15" s="1"/>
  <c r="AD39" i="15"/>
  <c r="AE39" i="15" s="1"/>
  <c r="AF39" i="15" s="1"/>
  <c r="AD9" i="15"/>
  <c r="AE9" i="15" s="1"/>
  <c r="AF9" i="15" s="1"/>
  <c r="AD23" i="15"/>
  <c r="AE23" i="15" s="1"/>
  <c r="AF23" i="15" s="1"/>
  <c r="AD26" i="15"/>
  <c r="AE26" i="15" s="1"/>
  <c r="AF26" i="15" s="1"/>
  <c r="AD17" i="15"/>
  <c r="AE17" i="15" s="1"/>
  <c r="AF17" i="15" s="1"/>
  <c r="AD25" i="15"/>
  <c r="AE25" i="15" s="1"/>
  <c r="AF25" i="15" s="1"/>
  <c r="AD19" i="15"/>
  <c r="AE19" i="15" s="1"/>
  <c r="AF19" i="15" s="1"/>
  <c r="AD16" i="15"/>
  <c r="AE16" i="15" s="1"/>
  <c r="AF16" i="15" s="1"/>
  <c r="AD14" i="15"/>
  <c r="AE14" i="15" s="1"/>
  <c r="AF14" i="15" s="1"/>
  <c r="AD48" i="15"/>
  <c r="AE48" i="15" s="1"/>
  <c r="AF48" i="15" s="1"/>
  <c r="AD33" i="15"/>
  <c r="AE33" i="15" s="1"/>
  <c r="AF33" i="15" s="1"/>
  <c r="AD29" i="15"/>
  <c r="AE29" i="15" s="1"/>
  <c r="AF29" i="15" s="1"/>
  <c r="AD46" i="15"/>
  <c r="AE46" i="15" s="1"/>
  <c r="AF46" i="15" s="1"/>
  <c r="AD45" i="15"/>
  <c r="AE45" i="15" s="1"/>
  <c r="AF45" i="15" s="1"/>
  <c r="AD42" i="15"/>
  <c r="AE42" i="15" s="1"/>
  <c r="AF42" i="15" s="1"/>
  <c r="AD47" i="15"/>
  <c r="AE47" i="15" s="1"/>
  <c r="AF47" i="15" s="1"/>
  <c r="AD22" i="15"/>
  <c r="AE22" i="15" s="1"/>
  <c r="AF22" i="15" s="1"/>
  <c r="AD30" i="15"/>
  <c r="AE30" i="15" s="1"/>
  <c r="AF30" i="15" s="1"/>
  <c r="AD12" i="15"/>
  <c r="AE12" i="15" s="1"/>
  <c r="AF12" i="15" s="1"/>
  <c r="AD11" i="15"/>
  <c r="AE11" i="15" s="1"/>
  <c r="AF11" i="15" s="1"/>
  <c r="AD21" i="15"/>
  <c r="AE21" i="15" s="1"/>
  <c r="AF21" i="15" s="1"/>
  <c r="AD32" i="15"/>
  <c r="AE32" i="15" s="1"/>
  <c r="AF32" i="15" s="1"/>
  <c r="AD13" i="15"/>
  <c r="AE13" i="15" s="1"/>
  <c r="AF13" i="15" s="1"/>
  <c r="AD10" i="15"/>
  <c r="AE10" i="15" s="1"/>
  <c r="AF10" i="15" s="1"/>
  <c r="AD40" i="15"/>
  <c r="AE40" i="15" s="1"/>
  <c r="AF40" i="15" s="1"/>
  <c r="AD43" i="15"/>
  <c r="AE43" i="15" s="1"/>
  <c r="AF43" i="15" s="1"/>
  <c r="AD37" i="15"/>
  <c r="AE37" i="15" s="1"/>
  <c r="AF37" i="15" s="1"/>
  <c r="AD34" i="15"/>
  <c r="AE34" i="15" s="1"/>
  <c r="AF34" i="15" s="1"/>
  <c r="V27" i="16"/>
  <c r="W27" i="16" s="1"/>
  <c r="X27" i="16" s="1"/>
  <c r="V16" i="16"/>
  <c r="W16" i="16" s="1"/>
  <c r="X16" i="16" s="1"/>
  <c r="V34" i="16"/>
  <c r="W34" i="16" s="1"/>
  <c r="X34" i="16" s="1"/>
  <c r="V28" i="16"/>
  <c r="W28" i="16" s="1"/>
  <c r="X28" i="16" s="1"/>
  <c r="V13" i="16"/>
  <c r="W13" i="16" s="1"/>
  <c r="X13" i="16" s="1"/>
  <c r="V32" i="16"/>
  <c r="W32" i="16" s="1"/>
  <c r="X32" i="16" s="1"/>
  <c r="V42" i="16"/>
  <c r="W42" i="16" s="1"/>
  <c r="X42" i="16" s="1"/>
  <c r="V30" i="16"/>
  <c r="W30" i="16" s="1"/>
  <c r="X30" i="16" s="1"/>
  <c r="V25" i="16"/>
  <c r="W25" i="16" s="1"/>
  <c r="X25" i="16" s="1"/>
  <c r="V43" i="16"/>
  <c r="W43" i="16" s="1"/>
  <c r="X43" i="16" s="1"/>
  <c r="V19" i="16"/>
  <c r="W19" i="16" s="1"/>
  <c r="X19" i="16" s="1"/>
  <c r="V11" i="16"/>
  <c r="W11" i="16" s="1"/>
  <c r="X11" i="16" s="1"/>
  <c r="V37" i="16"/>
  <c r="W37" i="16" s="1"/>
  <c r="X37" i="16" s="1"/>
  <c r="V46" i="16"/>
  <c r="W46" i="16" s="1"/>
  <c r="X46" i="16" s="1"/>
  <c r="V33" i="16"/>
  <c r="W33" i="16" s="1"/>
  <c r="X33" i="16" s="1"/>
  <c r="V45" i="16"/>
  <c r="W45" i="16" s="1"/>
  <c r="X45" i="16" s="1"/>
  <c r="V14" i="16"/>
  <c r="W14" i="16" s="1"/>
  <c r="X14" i="16" s="1"/>
  <c r="H8" i="14"/>
  <c r="H9" i="14" s="1"/>
  <c r="J2" i="18" s="1"/>
  <c r="J4" i="18" s="1"/>
  <c r="V12" i="16"/>
  <c r="W12" i="16" s="1"/>
  <c r="X12" i="16" s="1"/>
  <c r="V26" i="16"/>
  <c r="W26" i="16" s="1"/>
  <c r="X26" i="16" s="1"/>
  <c r="V10" i="16"/>
  <c r="W10" i="16" s="1"/>
  <c r="X10" i="16" s="1"/>
  <c r="P41" i="17"/>
  <c r="R3" i="17" s="1"/>
  <c r="V39" i="16"/>
  <c r="W39" i="16" s="1"/>
  <c r="X39" i="16" s="1"/>
  <c r="V22" i="16"/>
  <c r="W22" i="16" s="1"/>
  <c r="X22" i="16" s="1"/>
  <c r="V21" i="16"/>
  <c r="W21" i="16" s="1"/>
  <c r="X21" i="16" s="1"/>
  <c r="V36" i="16"/>
  <c r="W36" i="16" s="1"/>
  <c r="X36" i="16" s="1"/>
  <c r="V15" i="16"/>
  <c r="W15" i="16" s="1"/>
  <c r="X15" i="16" s="1"/>
  <c r="V9" i="16"/>
  <c r="W9" i="16" s="1"/>
  <c r="X9" i="16" s="1"/>
  <c r="V41" i="16"/>
  <c r="W41" i="16" s="1"/>
  <c r="X41" i="16" s="1"/>
  <c r="V31" i="16"/>
  <c r="W31" i="16" s="1"/>
  <c r="X31" i="16" s="1"/>
  <c r="V48" i="16"/>
  <c r="W48" i="16" s="1"/>
  <c r="X48" i="16" s="1"/>
  <c r="V38" i="16"/>
  <c r="W38" i="16" s="1"/>
  <c r="X38" i="16" s="1"/>
  <c r="V24" i="16"/>
  <c r="W24" i="16" s="1"/>
  <c r="X24" i="16" s="1"/>
  <c r="V17" i="16"/>
  <c r="W17" i="16" s="1"/>
  <c r="X17" i="16" s="1"/>
  <c r="V35" i="16"/>
  <c r="W35" i="16" s="1"/>
  <c r="X35" i="16" s="1"/>
  <c r="V20" i="16"/>
  <c r="W20" i="16" s="1"/>
  <c r="V40" i="16"/>
  <c r="W40" i="16" s="1"/>
  <c r="X40" i="16" s="1"/>
  <c r="V44" i="16"/>
  <c r="W44" i="16" s="1"/>
  <c r="X44" i="16" s="1"/>
  <c r="V18" i="16"/>
  <c r="W18" i="16" s="1"/>
  <c r="X18" i="16" s="1"/>
  <c r="V47" i="16"/>
  <c r="W47" i="16" s="1"/>
  <c r="X47" i="16" s="1"/>
  <c r="V23" i="16"/>
  <c r="W23" i="16" s="1"/>
  <c r="X23" i="16" s="1"/>
  <c r="X29" i="16"/>
  <c r="J4" i="14" l="1"/>
  <c r="J5" i="14" s="1"/>
  <c r="Z2" i="16" s="1"/>
  <c r="I6" i="14"/>
  <c r="I7" i="14" s="1"/>
  <c r="R2" i="17" s="1"/>
  <c r="R4" i="17" s="1"/>
  <c r="X20" i="16"/>
  <c r="Z4" i="16" s="1"/>
  <c r="I45" i="18"/>
  <c r="I24" i="18"/>
  <c r="I41" i="18"/>
  <c r="I22" i="18"/>
  <c r="I25" i="18"/>
  <c r="I32" i="18"/>
  <c r="I43" i="18"/>
  <c r="I11" i="18"/>
  <c r="I16" i="18"/>
  <c r="I33" i="18"/>
  <c r="I40" i="18"/>
  <c r="I21" i="18"/>
  <c r="I20" i="18"/>
  <c r="I47" i="18"/>
  <c r="I9" i="18"/>
  <c r="I14" i="18"/>
  <c r="I27" i="18"/>
  <c r="I48" i="18"/>
  <c r="I26" i="18"/>
  <c r="I44" i="18"/>
  <c r="I12" i="18"/>
  <c r="I30" i="18"/>
  <c r="I37" i="18"/>
  <c r="I35" i="18"/>
  <c r="I46" i="18"/>
  <c r="I10" i="18"/>
  <c r="I19" i="18"/>
  <c r="I28" i="18"/>
  <c r="I34" i="18"/>
  <c r="I31" i="18"/>
  <c r="I18" i="18"/>
  <c r="I29" i="18"/>
  <c r="I42" i="18"/>
  <c r="I17" i="18"/>
  <c r="I38" i="18"/>
  <c r="I13" i="18"/>
  <c r="I36" i="18"/>
  <c r="I39" i="18"/>
  <c r="I15" i="18"/>
  <c r="I23" i="18"/>
  <c r="Z3" i="16" l="1"/>
  <c r="J5" i="18"/>
  <c r="J6" i="18" s="1"/>
  <c r="J28" i="18" s="1"/>
  <c r="K28" i="18" s="1"/>
  <c r="Q26" i="17"/>
  <c r="Q46" i="17"/>
  <c r="Q27" i="17"/>
  <c r="Q28" i="17"/>
  <c r="Q18" i="17"/>
  <c r="Q12" i="17"/>
  <c r="Q36" i="17"/>
  <c r="Q43" i="17"/>
  <c r="Q10" i="17"/>
  <c r="Q45" i="17"/>
  <c r="Q47" i="17"/>
  <c r="Q14" i="17"/>
  <c r="Q42" i="17"/>
  <c r="Q41" i="17"/>
  <c r="Q22" i="17"/>
  <c r="Q40" i="17"/>
  <c r="Q32" i="17"/>
  <c r="Q33" i="17"/>
  <c r="Q16" i="17"/>
  <c r="Q9" i="17"/>
  <c r="Q25" i="17"/>
  <c r="Q11" i="17"/>
  <c r="Q17" i="17"/>
  <c r="Q29" i="17"/>
  <c r="Q30" i="17"/>
  <c r="Q21" i="17"/>
  <c r="Q24" i="17"/>
  <c r="Q48" i="17"/>
  <c r="Q34" i="17"/>
  <c r="Q37" i="17"/>
  <c r="Q19" i="17"/>
  <c r="Q15" i="17"/>
  <c r="Q20" i="17"/>
  <c r="Q35" i="17"/>
  <c r="Q44" i="17"/>
  <c r="Q39" i="17"/>
  <c r="Q13" i="17"/>
  <c r="Q23" i="17"/>
  <c r="Q38" i="17"/>
  <c r="Q31" i="17"/>
  <c r="J18" i="18"/>
  <c r="K18" i="18" s="1"/>
  <c r="J37" i="18"/>
  <c r="K37" i="18" s="1"/>
  <c r="J9" i="18"/>
  <c r="K9" i="18" s="1"/>
  <c r="J43" i="18"/>
  <c r="K43" i="18" s="1"/>
  <c r="J17" i="18"/>
  <c r="K17" i="18" s="1"/>
  <c r="J39" i="18"/>
  <c r="K39" i="18" s="1"/>
  <c r="J30" i="18"/>
  <c r="K30" i="18" s="1"/>
  <c r="J32" i="18"/>
  <c r="K32" i="18" s="1"/>
  <c r="J24" i="18"/>
  <c r="K24" i="18" s="1"/>
  <c r="J29" i="18"/>
  <c r="K29" i="18" s="1"/>
  <c r="J35" i="18"/>
  <c r="K35" i="18" s="1"/>
  <c r="J47" i="18"/>
  <c r="K47" i="18" s="1"/>
  <c r="J36" i="18"/>
  <c r="K36" i="18" s="1"/>
  <c r="J12" i="18" l="1"/>
  <c r="K12" i="18" s="1"/>
  <c r="J31" i="18"/>
  <c r="K31" i="18" s="1"/>
  <c r="J14" i="18"/>
  <c r="K14" i="18" s="1"/>
  <c r="J25" i="18"/>
  <c r="K25" i="18" s="1"/>
  <c r="L25" i="18" s="1"/>
  <c r="J23" i="18"/>
  <c r="K23" i="18" s="1"/>
  <c r="L23" i="18" s="1"/>
  <c r="J15" i="18"/>
  <c r="K15" i="18" s="1"/>
  <c r="L15" i="18" s="1"/>
  <c r="J20" i="18"/>
  <c r="K20" i="18" s="1"/>
  <c r="L20" i="18" s="1"/>
  <c r="J46" i="18"/>
  <c r="K46" i="18" s="1"/>
  <c r="L46" i="18" s="1"/>
  <c r="J48" i="18"/>
  <c r="K48" i="18" s="1"/>
  <c r="L48" i="18" s="1"/>
  <c r="J33" i="18"/>
  <c r="K33" i="18" s="1"/>
  <c r="L33" i="18" s="1"/>
  <c r="J34" i="18"/>
  <c r="K34" i="18" s="1"/>
  <c r="L34" i="18" s="1"/>
  <c r="J44" i="18"/>
  <c r="K44" i="18" s="1"/>
  <c r="L44" i="18" s="1"/>
  <c r="J21" i="18"/>
  <c r="K21" i="18" s="1"/>
  <c r="L21" i="18" s="1"/>
  <c r="J11" i="18"/>
  <c r="K11" i="18" s="1"/>
  <c r="L11" i="18" s="1"/>
  <c r="J16" i="18"/>
  <c r="K16" i="18" s="1"/>
  <c r="L16" i="18" s="1"/>
  <c r="J27" i="18"/>
  <c r="K27" i="18" s="1"/>
  <c r="L27" i="18" s="1"/>
  <c r="J10" i="18"/>
  <c r="K10" i="18" s="1"/>
  <c r="L10" i="18" s="1"/>
  <c r="J22" i="18"/>
  <c r="K22" i="18" s="1"/>
  <c r="L22" i="18" s="1"/>
  <c r="J41" i="18"/>
  <c r="K41" i="18" s="1"/>
  <c r="L41" i="18" s="1"/>
  <c r="J40" i="18"/>
  <c r="K40" i="18" s="1"/>
  <c r="L40" i="18" s="1"/>
  <c r="J13" i="18"/>
  <c r="K13" i="18" s="1"/>
  <c r="L13" i="18" s="1"/>
  <c r="J26" i="18"/>
  <c r="K26" i="18" s="1"/>
  <c r="L26" i="18" s="1"/>
  <c r="J45" i="18"/>
  <c r="K45" i="18" s="1"/>
  <c r="L45" i="18" s="1"/>
  <c r="J38" i="18"/>
  <c r="K38" i="18" s="1"/>
  <c r="L38" i="18" s="1"/>
  <c r="J19" i="18"/>
  <c r="K19" i="18" s="1"/>
  <c r="L19" i="18" s="1"/>
  <c r="J42" i="18"/>
  <c r="K42" i="18" s="1"/>
  <c r="L42" i="18" s="1"/>
  <c r="R5" i="17"/>
  <c r="R6" i="17" s="1"/>
  <c r="R31" i="17" s="1"/>
  <c r="S31" i="17" s="1"/>
  <c r="L14" i="18"/>
  <c r="L24" i="18"/>
  <c r="L36" i="18"/>
  <c r="L47" i="18"/>
  <c r="L17" i="18"/>
  <c r="L32" i="18"/>
  <c r="L9" i="18"/>
  <c r="L35" i="18"/>
  <c r="L31" i="18"/>
  <c r="L37" i="18"/>
  <c r="L12" i="18"/>
  <c r="L43" i="18"/>
  <c r="L30" i="18"/>
  <c r="L29" i="18"/>
  <c r="L39" i="18"/>
  <c r="L18" i="18"/>
  <c r="L28" i="18"/>
  <c r="Y41" i="16"/>
  <c r="Y48" i="16"/>
  <c r="Y37" i="16"/>
  <c r="Y33" i="16"/>
  <c r="Y14" i="16"/>
  <c r="Y45" i="16"/>
  <c r="Y28" i="16"/>
  <c r="Y31" i="16"/>
  <c r="Y30" i="16"/>
  <c r="Y35" i="16"/>
  <c r="Y43" i="16"/>
  <c r="Y19" i="16"/>
  <c r="Y17" i="16"/>
  <c r="Y34" i="16"/>
  <c r="Y36" i="16"/>
  <c r="Y24" i="16"/>
  <c r="Y47" i="16"/>
  <c r="Y32" i="16"/>
  <c r="Y21" i="16"/>
  <c r="Y10" i="16"/>
  <c r="Y44" i="16"/>
  <c r="Y13" i="16"/>
  <c r="Y38" i="16"/>
  <c r="Y29" i="16"/>
  <c r="Y22" i="16"/>
  <c r="Y18" i="16"/>
  <c r="Y20" i="16"/>
  <c r="Y15" i="16"/>
  <c r="Y25" i="16"/>
  <c r="Y12" i="16"/>
  <c r="Y16" i="16"/>
  <c r="Y46" i="16"/>
  <c r="Y27" i="16"/>
  <c r="Y39" i="16"/>
  <c r="Y23" i="16"/>
  <c r="Y26" i="16"/>
  <c r="Y9" i="16"/>
  <c r="Y40" i="16"/>
  <c r="Y42" i="16"/>
  <c r="Y11" i="16"/>
  <c r="H10" i="14" l="1"/>
  <c r="H11" i="14" s="1"/>
  <c r="E2" i="19" s="1"/>
  <c r="E4" i="19" s="1"/>
  <c r="E9" i="19" s="1"/>
  <c r="R34" i="17"/>
  <c r="S34" i="17" s="1"/>
  <c r="R38" i="17"/>
  <c r="S38" i="17" s="1"/>
  <c r="T38" i="17" s="1"/>
  <c r="R26" i="17"/>
  <c r="S26" i="17" s="1"/>
  <c r="T26" i="17" s="1"/>
  <c r="R44" i="17"/>
  <c r="S44" i="17" s="1"/>
  <c r="T44" i="17" s="1"/>
  <c r="R25" i="17"/>
  <c r="S25" i="17" s="1"/>
  <c r="T25" i="17" s="1"/>
  <c r="R40" i="17"/>
  <c r="S40" i="17" s="1"/>
  <c r="T40" i="17" s="1"/>
  <c r="R16" i="17"/>
  <c r="S16" i="17" s="1"/>
  <c r="T16" i="17" s="1"/>
  <c r="R24" i="17"/>
  <c r="S24" i="17" s="1"/>
  <c r="T24" i="17" s="1"/>
  <c r="R10" i="17"/>
  <c r="S10" i="17" s="1"/>
  <c r="T10" i="17" s="1"/>
  <c r="R29" i="17"/>
  <c r="S29" i="17" s="1"/>
  <c r="T29" i="17" s="1"/>
  <c r="R28" i="17"/>
  <c r="S28" i="17" s="1"/>
  <c r="T28" i="17" s="1"/>
  <c r="R14" i="17"/>
  <c r="S14" i="17" s="1"/>
  <c r="T14" i="17" s="1"/>
  <c r="R41" i="17"/>
  <c r="S41" i="17" s="1"/>
  <c r="T41" i="17" s="1"/>
  <c r="R32" i="17"/>
  <c r="S32" i="17" s="1"/>
  <c r="T32" i="17" s="1"/>
  <c r="R12" i="17"/>
  <c r="S12" i="17" s="1"/>
  <c r="T12" i="17" s="1"/>
  <c r="R39" i="17"/>
  <c r="S39" i="17" s="1"/>
  <c r="T39" i="17" s="1"/>
  <c r="R37" i="17"/>
  <c r="S37" i="17" s="1"/>
  <c r="T37" i="17" s="1"/>
  <c r="R27" i="17"/>
  <c r="S27" i="17" s="1"/>
  <c r="T27" i="17" s="1"/>
  <c r="R17" i="17"/>
  <c r="S17" i="17" s="1"/>
  <c r="T17" i="17" s="1"/>
  <c r="R18" i="17"/>
  <c r="S18" i="17" s="1"/>
  <c r="R30" i="17"/>
  <c r="S30" i="17" s="1"/>
  <c r="T30" i="17" s="1"/>
  <c r="R46" i="17"/>
  <c r="S46" i="17" s="1"/>
  <c r="T46" i="17" s="1"/>
  <c r="R23" i="17"/>
  <c r="S23" i="17" s="1"/>
  <c r="T23" i="17" s="1"/>
  <c r="R20" i="17"/>
  <c r="S20" i="17" s="1"/>
  <c r="T20" i="17" s="1"/>
  <c r="R33" i="17"/>
  <c r="S33" i="17" s="1"/>
  <c r="T33" i="17" s="1"/>
  <c r="R47" i="17"/>
  <c r="S47" i="17" s="1"/>
  <c r="T47" i="17" s="1"/>
  <c r="R21" i="17"/>
  <c r="S21" i="17" s="1"/>
  <c r="T21" i="17" s="1"/>
  <c r="R42" i="17"/>
  <c r="S42" i="17" s="1"/>
  <c r="T42" i="17" s="1"/>
  <c r="R11" i="17"/>
  <c r="S11" i="17" s="1"/>
  <c r="T11" i="17" s="1"/>
  <c r="R43" i="17"/>
  <c r="S43" i="17" s="1"/>
  <c r="T43" i="17" s="1"/>
  <c r="R45" i="17"/>
  <c r="S45" i="17" s="1"/>
  <c r="T45" i="17" s="1"/>
  <c r="R15" i="17"/>
  <c r="S15" i="17" s="1"/>
  <c r="T15" i="17" s="1"/>
  <c r="R35" i="17"/>
  <c r="S35" i="17" s="1"/>
  <c r="T35" i="17" s="1"/>
  <c r="R9" i="17"/>
  <c r="S9" i="17" s="1"/>
  <c r="R13" i="17"/>
  <c r="S13" i="17" s="1"/>
  <c r="T13" i="17" s="1"/>
  <c r="R19" i="17"/>
  <c r="S19" i="17" s="1"/>
  <c r="T19" i="17" s="1"/>
  <c r="R48" i="17"/>
  <c r="S48" i="17" s="1"/>
  <c r="T48" i="17" s="1"/>
  <c r="R22" i="17"/>
  <c r="S22" i="17" s="1"/>
  <c r="T22" i="17" s="1"/>
  <c r="R36" i="17"/>
  <c r="S36" i="17" s="1"/>
  <c r="T36" i="17" s="1"/>
  <c r="Z5" i="16"/>
  <c r="Z6" i="16" s="1"/>
  <c r="Z48" i="16" s="1"/>
  <c r="AA48" i="16" s="1"/>
  <c r="T34" i="17"/>
  <c r="T31" i="17"/>
  <c r="N3" i="18"/>
  <c r="T18" i="17"/>
  <c r="E48" i="19" l="1"/>
  <c r="E37" i="19"/>
  <c r="E31" i="19"/>
  <c r="E33" i="19"/>
  <c r="E19" i="19"/>
  <c r="E11" i="19"/>
  <c r="E25" i="19"/>
  <c r="E44" i="19"/>
  <c r="E34" i="19"/>
  <c r="E29" i="19"/>
  <c r="E16" i="19"/>
  <c r="E36" i="19"/>
  <c r="E21" i="19"/>
  <c r="E32" i="19"/>
  <c r="E12" i="19"/>
  <c r="E38" i="19"/>
  <c r="E35" i="19"/>
  <c r="E24" i="19"/>
  <c r="E23" i="19"/>
  <c r="E28" i="19"/>
  <c r="E39" i="19"/>
  <c r="E46" i="19"/>
  <c r="E18" i="19"/>
  <c r="E42" i="19"/>
  <c r="E41" i="19"/>
  <c r="E13" i="19"/>
  <c r="E26" i="19"/>
  <c r="E20" i="19"/>
  <c r="E10" i="19"/>
  <c r="E30" i="19"/>
  <c r="E14" i="19"/>
  <c r="E43" i="19"/>
  <c r="E27" i="19"/>
  <c r="E15" i="19"/>
  <c r="E40" i="19"/>
  <c r="E45" i="19"/>
  <c r="E47" i="19"/>
  <c r="E22" i="19"/>
  <c r="E17" i="19"/>
  <c r="Z40" i="16"/>
  <c r="AA40" i="16" s="1"/>
  <c r="AB40" i="16" s="1"/>
  <c r="Z27" i="16"/>
  <c r="AA27" i="16" s="1"/>
  <c r="AB27" i="16" s="1"/>
  <c r="Z36" i="16"/>
  <c r="AA36" i="16" s="1"/>
  <c r="AB36" i="16" s="1"/>
  <c r="Z16" i="16"/>
  <c r="AA16" i="16" s="1"/>
  <c r="Z34" i="16"/>
  <c r="AA34" i="16" s="1"/>
  <c r="AB34" i="16" s="1"/>
  <c r="Z12" i="16"/>
  <c r="AA12" i="16" s="1"/>
  <c r="AB12" i="16" s="1"/>
  <c r="Z9" i="16"/>
  <c r="AA9" i="16" s="1"/>
  <c r="AB9" i="16" s="1"/>
  <c r="I8" i="14"/>
  <c r="I9" i="14" s="1"/>
  <c r="N2" i="18" s="1"/>
  <c r="N4" i="18" s="1"/>
  <c r="Z29" i="16"/>
  <c r="AA29" i="16" s="1"/>
  <c r="AB29" i="16" s="1"/>
  <c r="Z13" i="16"/>
  <c r="AA13" i="16" s="1"/>
  <c r="AB13" i="16" s="1"/>
  <c r="Z38" i="16"/>
  <c r="AA38" i="16" s="1"/>
  <c r="AB38" i="16" s="1"/>
  <c r="Z47" i="16"/>
  <c r="AA47" i="16" s="1"/>
  <c r="AB47" i="16" s="1"/>
  <c r="Z35" i="16"/>
  <c r="AA35" i="16" s="1"/>
  <c r="AB35" i="16" s="1"/>
  <c r="Z11" i="16"/>
  <c r="AA11" i="16" s="1"/>
  <c r="AB11" i="16" s="1"/>
  <c r="Z19" i="16"/>
  <c r="AA19" i="16" s="1"/>
  <c r="AB19" i="16" s="1"/>
  <c r="Z14" i="16"/>
  <c r="AA14" i="16" s="1"/>
  <c r="AB14" i="16" s="1"/>
  <c r="Z17" i="16"/>
  <c r="AA17" i="16" s="1"/>
  <c r="AB17" i="16" s="1"/>
  <c r="Z33" i="16"/>
  <c r="AA33" i="16" s="1"/>
  <c r="AB33" i="16" s="1"/>
  <c r="Z44" i="16"/>
  <c r="AA44" i="16" s="1"/>
  <c r="Z25" i="16"/>
  <c r="AA25" i="16" s="1"/>
  <c r="AB25" i="16" s="1"/>
  <c r="Z28" i="16"/>
  <c r="AA28" i="16" s="1"/>
  <c r="AB28" i="16" s="1"/>
  <c r="Z10" i="16"/>
  <c r="AA10" i="16" s="1"/>
  <c r="AB10" i="16" s="1"/>
  <c r="Z21" i="16"/>
  <c r="AA21" i="16" s="1"/>
  <c r="AB21" i="16" s="1"/>
  <c r="Z43" i="16"/>
  <c r="AA43" i="16" s="1"/>
  <c r="AB43" i="16" s="1"/>
  <c r="Z31" i="16"/>
  <c r="AA31" i="16" s="1"/>
  <c r="AB31" i="16" s="1"/>
  <c r="Z42" i="16"/>
  <c r="AA42" i="16" s="1"/>
  <c r="AB42" i="16" s="1"/>
  <c r="Z15" i="16"/>
  <c r="AA15" i="16" s="1"/>
  <c r="AB15" i="16" s="1"/>
  <c r="Z24" i="16"/>
  <c r="AA24" i="16" s="1"/>
  <c r="AB24" i="16" s="1"/>
  <c r="Z41" i="16"/>
  <c r="AA41" i="16" s="1"/>
  <c r="AB41" i="16" s="1"/>
  <c r="Z20" i="16"/>
  <c r="AA20" i="16" s="1"/>
  <c r="AB20" i="16" s="1"/>
  <c r="Z26" i="16"/>
  <c r="AA26" i="16" s="1"/>
  <c r="AB26" i="16" s="1"/>
  <c r="Z23" i="16"/>
  <c r="AA23" i="16" s="1"/>
  <c r="AB23" i="16" s="1"/>
  <c r="Z45" i="16"/>
  <c r="AA45" i="16" s="1"/>
  <c r="AB45" i="16" s="1"/>
  <c r="Z37" i="16"/>
  <c r="AA37" i="16" s="1"/>
  <c r="AB37" i="16" s="1"/>
  <c r="Z46" i="16"/>
  <c r="AA46" i="16" s="1"/>
  <c r="AB46" i="16" s="1"/>
  <c r="Z30" i="16"/>
  <c r="AA30" i="16" s="1"/>
  <c r="AB30" i="16" s="1"/>
  <c r="Z32" i="16"/>
  <c r="AA32" i="16" s="1"/>
  <c r="AB32" i="16" s="1"/>
  <c r="Z18" i="16"/>
  <c r="AA18" i="16" s="1"/>
  <c r="AB18" i="16" s="1"/>
  <c r="Z39" i="16"/>
  <c r="AA39" i="16" s="1"/>
  <c r="AB39" i="16" s="1"/>
  <c r="T9" i="17"/>
  <c r="V3" i="17" s="1"/>
  <c r="Z22" i="16"/>
  <c r="AA22" i="16" s="1"/>
  <c r="AB22" i="16" s="1"/>
  <c r="AB48" i="16"/>
  <c r="AB44" i="16"/>
  <c r="AB16" i="16"/>
  <c r="E5" i="19" l="1"/>
  <c r="E6" i="19" s="1"/>
  <c r="F28" i="19" s="1"/>
  <c r="G28" i="19" s="1"/>
  <c r="J6" i="14"/>
  <c r="J7" i="14" s="1"/>
  <c r="V2" i="17" s="1"/>
  <c r="V4" i="17" s="1"/>
  <c r="F43" i="19"/>
  <c r="G43" i="19" s="1"/>
  <c r="H43" i="19" s="1"/>
  <c r="F14" i="19"/>
  <c r="G14" i="19" s="1"/>
  <c r="H14" i="19" s="1"/>
  <c r="F21" i="19"/>
  <c r="G21" i="19" s="1"/>
  <c r="H21" i="19" s="1"/>
  <c r="F44" i="19"/>
  <c r="G44" i="19" s="1"/>
  <c r="H44" i="19" s="1"/>
  <c r="F38" i="19"/>
  <c r="G38" i="19" s="1"/>
  <c r="K32" i="4" s="1"/>
  <c r="F36" i="19"/>
  <c r="G36" i="19" s="1"/>
  <c r="K30" i="4" s="1"/>
  <c r="F29" i="19"/>
  <c r="G29" i="19" s="1"/>
  <c r="H29" i="19" s="1"/>
  <c r="F19" i="19"/>
  <c r="G19" i="19" s="1"/>
  <c r="H19" i="19" s="1"/>
  <c r="F48" i="19"/>
  <c r="G48" i="19" s="1"/>
  <c r="K42" i="4" s="1"/>
  <c r="F15" i="19"/>
  <c r="G15" i="19" s="1"/>
  <c r="H15" i="19" s="1"/>
  <c r="F27" i="19"/>
  <c r="G27" i="19" s="1"/>
  <c r="H27" i="19" s="1"/>
  <c r="F31" i="19"/>
  <c r="G31" i="19" s="1"/>
  <c r="K25" i="4" s="1"/>
  <c r="F9" i="19"/>
  <c r="G9" i="19" s="1"/>
  <c r="H9" i="19" s="1"/>
  <c r="F26" i="19"/>
  <c r="G26" i="19" s="1"/>
  <c r="H26" i="19" s="1"/>
  <c r="F32" i="19"/>
  <c r="G32" i="19" s="1"/>
  <c r="K26" i="4" s="1"/>
  <c r="F34" i="19"/>
  <c r="G34" i="19" s="1"/>
  <c r="K28" i="4" s="1"/>
  <c r="F18" i="19"/>
  <c r="G18" i="19" s="1"/>
  <c r="H18" i="19" s="1"/>
  <c r="F40" i="19"/>
  <c r="G40" i="19" s="1"/>
  <c r="K34" i="4" s="1"/>
  <c r="F25" i="19"/>
  <c r="G25" i="19" s="1"/>
  <c r="K19" i="4" s="1"/>
  <c r="F24" i="19"/>
  <c r="G24" i="19" s="1"/>
  <c r="H24" i="19" s="1"/>
  <c r="F30" i="19"/>
  <c r="G30" i="19" s="1"/>
  <c r="H30" i="19" s="1"/>
  <c r="F12" i="19"/>
  <c r="G12" i="19" s="1"/>
  <c r="H12" i="19" s="1"/>
  <c r="F16" i="19"/>
  <c r="G16" i="19" s="1"/>
  <c r="H16" i="19" s="1"/>
  <c r="F33" i="19"/>
  <c r="G33" i="19" s="1"/>
  <c r="K27" i="4" s="1"/>
  <c r="F47" i="19"/>
  <c r="G47" i="19" s="1"/>
  <c r="H47" i="19" s="1"/>
  <c r="F13" i="19"/>
  <c r="G13" i="19" s="1"/>
  <c r="H13" i="19" s="1"/>
  <c r="F42" i="19"/>
  <c r="G42" i="19" s="1"/>
  <c r="H42" i="19" s="1"/>
  <c r="F23" i="19"/>
  <c r="G23" i="19" s="1"/>
  <c r="H23" i="19" s="1"/>
  <c r="F37" i="19"/>
  <c r="G37" i="19" s="1"/>
  <c r="H37" i="19" s="1"/>
  <c r="F22" i="19"/>
  <c r="G22" i="19" s="1"/>
  <c r="H22" i="19" s="1"/>
  <c r="F10" i="19"/>
  <c r="G10" i="19" s="1"/>
  <c r="H10" i="19" s="1"/>
  <c r="F35" i="19"/>
  <c r="G35" i="19" s="1"/>
  <c r="K29" i="4" s="1"/>
  <c r="F39" i="19"/>
  <c r="G39" i="19" s="1"/>
  <c r="K33" i="4" s="1"/>
  <c r="F20" i="19"/>
  <c r="G20" i="19" s="1"/>
  <c r="H20" i="19" s="1"/>
  <c r="H28" i="19"/>
  <c r="K22" i="4"/>
  <c r="M14" i="18"/>
  <c r="M22" i="18"/>
  <c r="M39" i="18"/>
  <c r="M35" i="18"/>
  <c r="M15" i="18"/>
  <c r="M11" i="18"/>
  <c r="M43" i="18"/>
  <c r="M29" i="18"/>
  <c r="M45" i="18"/>
  <c r="M31" i="18"/>
  <c r="M17" i="18"/>
  <c r="M26" i="18"/>
  <c r="M33" i="18"/>
  <c r="M41" i="18"/>
  <c r="M9" i="18"/>
  <c r="M13" i="18"/>
  <c r="M27" i="18"/>
  <c r="M21" i="18"/>
  <c r="M28" i="18"/>
  <c r="M12" i="18"/>
  <c r="M46" i="18"/>
  <c r="M16" i="18"/>
  <c r="M20" i="18"/>
  <c r="M24" i="18"/>
  <c r="M40" i="18"/>
  <c r="M38" i="18"/>
  <c r="M37" i="18"/>
  <c r="M25" i="18"/>
  <c r="M44" i="18"/>
  <c r="M23" i="18"/>
  <c r="M18" i="18"/>
  <c r="M10" i="18"/>
  <c r="M34" i="18"/>
  <c r="M42" i="18"/>
  <c r="M36" i="18"/>
  <c r="M47" i="18"/>
  <c r="M48" i="18"/>
  <c r="M32" i="18"/>
  <c r="M19" i="18"/>
  <c r="M30" i="18"/>
  <c r="F45" i="19" l="1"/>
  <c r="G45" i="19" s="1"/>
  <c r="H45" i="19" s="1"/>
  <c r="F17" i="19"/>
  <c r="G17" i="19" s="1"/>
  <c r="H17" i="19" s="1"/>
  <c r="F46" i="19"/>
  <c r="G46" i="19" s="1"/>
  <c r="K40" i="4" s="1"/>
  <c r="F41" i="19"/>
  <c r="G41" i="19" s="1"/>
  <c r="K11" i="4"/>
  <c r="F11" i="19"/>
  <c r="G11" i="19" s="1"/>
  <c r="H32" i="19"/>
  <c r="K6" i="4"/>
  <c r="H38" i="19"/>
  <c r="K31" i="4"/>
  <c r="K24" i="4"/>
  <c r="K39" i="4"/>
  <c r="K3" i="4"/>
  <c r="K10" i="4"/>
  <c r="H48" i="19"/>
  <c r="K41" i="4"/>
  <c r="K9" i="4"/>
  <c r="K4" i="4"/>
  <c r="K8" i="4"/>
  <c r="H36" i="19"/>
  <c r="K37" i="4"/>
  <c r="K13" i="4"/>
  <c r="H34" i="19"/>
  <c r="K15" i="4"/>
  <c r="K12" i="4"/>
  <c r="K23" i="4"/>
  <c r="H46" i="19"/>
  <c r="K16" i="4"/>
  <c r="H31" i="19"/>
  <c r="K18" i="4"/>
  <c r="K38" i="4"/>
  <c r="H33" i="19"/>
  <c r="K17" i="4"/>
  <c r="K20" i="4"/>
  <c r="K21" i="4"/>
  <c r="H40" i="19"/>
  <c r="H25" i="19"/>
  <c r="K36" i="4"/>
  <c r="H39" i="19"/>
  <c r="K7" i="4"/>
  <c r="K14" i="4"/>
  <c r="H35" i="19"/>
  <c r="N5" i="18"/>
  <c r="N6" i="18" s="1"/>
  <c r="N22" i="18" s="1"/>
  <c r="O22" i="18" s="1"/>
  <c r="U44" i="17"/>
  <c r="U10" i="17"/>
  <c r="U14" i="17"/>
  <c r="U11" i="17"/>
  <c r="U9" i="17"/>
  <c r="U43" i="17"/>
  <c r="U46" i="17"/>
  <c r="U32" i="17"/>
  <c r="U17" i="17"/>
  <c r="U16" i="17"/>
  <c r="U47" i="17"/>
  <c r="U48" i="17"/>
  <c r="U37" i="17"/>
  <c r="U15" i="17"/>
  <c r="U28" i="17"/>
  <c r="U24" i="17"/>
  <c r="U27" i="17"/>
  <c r="U30" i="17"/>
  <c r="U18" i="17"/>
  <c r="U41" i="17"/>
  <c r="U38" i="17"/>
  <c r="U22" i="17"/>
  <c r="U29" i="17"/>
  <c r="U19" i="17"/>
  <c r="U20" i="17"/>
  <c r="U12" i="17"/>
  <c r="U42" i="17"/>
  <c r="U35" i="17"/>
  <c r="U33" i="17"/>
  <c r="U45" i="17"/>
  <c r="U25" i="17"/>
  <c r="U13" i="17"/>
  <c r="U31" i="17"/>
  <c r="U21" i="17"/>
  <c r="U39" i="17"/>
  <c r="U40" i="17"/>
  <c r="U36" i="17"/>
  <c r="U34" i="17"/>
  <c r="U26" i="17"/>
  <c r="U23" i="17"/>
  <c r="H12" i="14" l="1"/>
  <c r="H41" i="19"/>
  <c r="K35" i="4"/>
  <c r="H11" i="19"/>
  <c r="J3" i="19" s="1"/>
  <c r="K5" i="4"/>
  <c r="N19" i="18"/>
  <c r="O19" i="18" s="1"/>
  <c r="P19" i="18" s="1"/>
  <c r="N36" i="18"/>
  <c r="O36" i="18" s="1"/>
  <c r="P36" i="18" s="1"/>
  <c r="N41" i="18"/>
  <c r="O41" i="18" s="1"/>
  <c r="P41" i="18" s="1"/>
  <c r="N11" i="18"/>
  <c r="O11" i="18" s="1"/>
  <c r="P11" i="18" s="1"/>
  <c r="N25" i="18"/>
  <c r="O25" i="18" s="1"/>
  <c r="P25" i="18" s="1"/>
  <c r="N47" i="18"/>
  <c r="O47" i="18" s="1"/>
  <c r="P47" i="18" s="1"/>
  <c r="N23" i="18"/>
  <c r="O23" i="18" s="1"/>
  <c r="P23" i="18" s="1"/>
  <c r="N13" i="18"/>
  <c r="O13" i="18" s="1"/>
  <c r="P13" i="18" s="1"/>
  <c r="N37" i="18"/>
  <c r="O37" i="18" s="1"/>
  <c r="P37" i="18" s="1"/>
  <c r="N24" i="18"/>
  <c r="O24" i="18" s="1"/>
  <c r="P24" i="18" s="1"/>
  <c r="N33" i="18"/>
  <c r="O33" i="18" s="1"/>
  <c r="P33" i="18" s="1"/>
  <c r="N46" i="18"/>
  <c r="O46" i="18" s="1"/>
  <c r="N48" i="18"/>
  <c r="O48" i="18" s="1"/>
  <c r="P48" i="18" s="1"/>
  <c r="N45" i="18"/>
  <c r="O45" i="18" s="1"/>
  <c r="P45" i="18" s="1"/>
  <c r="N27" i="18"/>
  <c r="O27" i="18" s="1"/>
  <c r="P27" i="18" s="1"/>
  <c r="N15" i="18"/>
  <c r="O15" i="18" s="1"/>
  <c r="P15" i="18" s="1"/>
  <c r="N18" i="18"/>
  <c r="O18" i="18" s="1"/>
  <c r="P18" i="18" s="1"/>
  <c r="N40" i="18"/>
  <c r="O40" i="18" s="1"/>
  <c r="P40" i="18" s="1"/>
  <c r="N9" i="18"/>
  <c r="O9" i="18" s="1"/>
  <c r="P9" i="18" s="1"/>
  <c r="N44" i="18"/>
  <c r="O44" i="18" s="1"/>
  <c r="P44" i="18" s="1"/>
  <c r="N16" i="18"/>
  <c r="O16" i="18" s="1"/>
  <c r="P16" i="18" s="1"/>
  <c r="N42" i="18"/>
  <c r="O42" i="18" s="1"/>
  <c r="P42" i="18" s="1"/>
  <c r="N34" i="18"/>
  <c r="O34" i="18" s="1"/>
  <c r="P34" i="18" s="1"/>
  <c r="N10" i="18"/>
  <c r="O10" i="18" s="1"/>
  <c r="P10" i="18" s="1"/>
  <c r="N29" i="18"/>
  <c r="O29" i="18" s="1"/>
  <c r="P29" i="18" s="1"/>
  <c r="N35" i="18"/>
  <c r="O35" i="18" s="1"/>
  <c r="P35" i="18" s="1"/>
  <c r="N31" i="18"/>
  <c r="O31" i="18" s="1"/>
  <c r="P31" i="18" s="1"/>
  <c r="N32" i="18"/>
  <c r="O32" i="18" s="1"/>
  <c r="P32" i="18" s="1"/>
  <c r="N26" i="18"/>
  <c r="O26" i="18" s="1"/>
  <c r="P26" i="18" s="1"/>
  <c r="N30" i="18"/>
  <c r="O30" i="18" s="1"/>
  <c r="P30" i="18" s="1"/>
  <c r="N38" i="18"/>
  <c r="O38" i="18" s="1"/>
  <c r="P38" i="18" s="1"/>
  <c r="N43" i="18"/>
  <c r="O43" i="18" s="1"/>
  <c r="P43" i="18" s="1"/>
  <c r="N28" i="18"/>
  <c r="O28" i="18" s="1"/>
  <c r="P28" i="18" s="1"/>
  <c r="N12" i="18"/>
  <c r="O12" i="18" s="1"/>
  <c r="P12" i="18" s="1"/>
  <c r="N39" i="18"/>
  <c r="O39" i="18" s="1"/>
  <c r="P39" i="18" s="1"/>
  <c r="N17" i="18"/>
  <c r="O17" i="18" s="1"/>
  <c r="P17" i="18" s="1"/>
  <c r="N20" i="18"/>
  <c r="O20" i="18" s="1"/>
  <c r="P20" i="18" s="1"/>
  <c r="N14" i="18"/>
  <c r="O14" i="18" s="1"/>
  <c r="P14" i="18" s="1"/>
  <c r="N21" i="18"/>
  <c r="O21" i="18" s="1"/>
  <c r="P21" i="18" s="1"/>
  <c r="V5" i="17"/>
  <c r="V6" i="17" s="1"/>
  <c r="V38" i="17" s="1"/>
  <c r="W38" i="17" s="1"/>
  <c r="P46" i="18"/>
  <c r="P22" i="18"/>
  <c r="V48" i="17" l="1"/>
  <c r="W48" i="17" s="1"/>
  <c r="X48" i="17" s="1"/>
  <c r="V23" i="17"/>
  <c r="W23" i="17" s="1"/>
  <c r="X23" i="17" s="1"/>
  <c r="V30" i="17"/>
  <c r="W30" i="17" s="1"/>
  <c r="X30" i="17" s="1"/>
  <c r="V16" i="17"/>
  <c r="W16" i="17" s="1"/>
  <c r="X16" i="17" s="1"/>
  <c r="V13" i="17"/>
  <c r="W13" i="17" s="1"/>
  <c r="X13" i="17" s="1"/>
  <c r="V9" i="17"/>
  <c r="W9" i="17" s="1"/>
  <c r="X9" i="17" s="1"/>
  <c r="V37" i="17"/>
  <c r="W37" i="17" s="1"/>
  <c r="X37" i="17" s="1"/>
  <c r="V11" i="17"/>
  <c r="W11" i="17" s="1"/>
  <c r="X11" i="17" s="1"/>
  <c r="I10" i="14"/>
  <c r="I11" i="14" s="1"/>
  <c r="J2" i="19" s="1"/>
  <c r="J4" i="19" s="1"/>
  <c r="V44" i="17"/>
  <c r="W44" i="17" s="1"/>
  <c r="X44" i="17" s="1"/>
  <c r="V33" i="17"/>
  <c r="W33" i="17" s="1"/>
  <c r="X33" i="17" s="1"/>
  <c r="V35" i="17"/>
  <c r="W35" i="17" s="1"/>
  <c r="X35" i="17" s="1"/>
  <c r="V17" i="17"/>
  <c r="W17" i="17" s="1"/>
  <c r="X17" i="17" s="1"/>
  <c r="V14" i="17"/>
  <c r="W14" i="17" s="1"/>
  <c r="X14" i="17" s="1"/>
  <c r="V36" i="17"/>
  <c r="W36" i="17" s="1"/>
  <c r="X36" i="17" s="1"/>
  <c r="V46" i="17"/>
  <c r="W46" i="17" s="1"/>
  <c r="X46" i="17" s="1"/>
  <c r="V28" i="17"/>
  <c r="W28" i="17" s="1"/>
  <c r="X28" i="17" s="1"/>
  <c r="V40" i="17"/>
  <c r="W40" i="17" s="1"/>
  <c r="X40" i="17" s="1"/>
  <c r="V43" i="17"/>
  <c r="W43" i="17" s="1"/>
  <c r="X43" i="17" s="1"/>
  <c r="V29" i="17"/>
  <c r="W29" i="17" s="1"/>
  <c r="X29" i="17" s="1"/>
  <c r="V32" i="17"/>
  <c r="W32" i="17" s="1"/>
  <c r="X32" i="17" s="1"/>
  <c r="V20" i="17"/>
  <c r="W20" i="17" s="1"/>
  <c r="X20" i="17" s="1"/>
  <c r="V18" i="17"/>
  <c r="W18" i="17" s="1"/>
  <c r="X18" i="17" s="1"/>
  <c r="V15" i="17"/>
  <c r="W15" i="17" s="1"/>
  <c r="X15" i="17" s="1"/>
  <c r="V27" i="17"/>
  <c r="W27" i="17" s="1"/>
  <c r="X27" i="17" s="1"/>
  <c r="V24" i="17"/>
  <c r="W24" i="17" s="1"/>
  <c r="X24" i="17" s="1"/>
  <c r="V42" i="17"/>
  <c r="W42" i="17" s="1"/>
  <c r="X42" i="17" s="1"/>
  <c r="V22" i="17"/>
  <c r="W22" i="17" s="1"/>
  <c r="X22" i="17" s="1"/>
  <c r="V41" i="17"/>
  <c r="W41" i="17" s="1"/>
  <c r="X41" i="17" s="1"/>
  <c r="V12" i="17"/>
  <c r="W12" i="17" s="1"/>
  <c r="X12" i="17" s="1"/>
  <c r="V47" i="17"/>
  <c r="W47" i="17" s="1"/>
  <c r="X47" i="17" s="1"/>
  <c r="V25" i="17"/>
  <c r="W25" i="17" s="1"/>
  <c r="X25" i="17" s="1"/>
  <c r="V31" i="17"/>
  <c r="W31" i="17" s="1"/>
  <c r="X31" i="17" s="1"/>
  <c r="V26" i="17"/>
  <c r="W26" i="17" s="1"/>
  <c r="X26" i="17" s="1"/>
  <c r="V19" i="17"/>
  <c r="W19" i="17" s="1"/>
  <c r="X19" i="17" s="1"/>
  <c r="V10" i="17"/>
  <c r="W10" i="17" s="1"/>
  <c r="X10" i="17" s="1"/>
  <c r="V39" i="17"/>
  <c r="W39" i="17" s="1"/>
  <c r="X39" i="17" s="1"/>
  <c r="V45" i="17"/>
  <c r="W45" i="17" s="1"/>
  <c r="X45" i="17" s="1"/>
  <c r="V34" i="17"/>
  <c r="W34" i="17" s="1"/>
  <c r="X34" i="17" s="1"/>
  <c r="V21" i="17"/>
  <c r="W21" i="17" s="1"/>
  <c r="X21" i="17" s="1"/>
  <c r="R3" i="18"/>
  <c r="X38" i="17"/>
  <c r="J8" i="14" l="1"/>
  <c r="J9" i="14" s="1"/>
  <c r="R2" i="18" s="1"/>
  <c r="R4" i="18" s="1"/>
  <c r="I27" i="19"/>
  <c r="I17" i="19"/>
  <c r="I16" i="19"/>
  <c r="I48" i="19"/>
  <c r="I18" i="19"/>
  <c r="I9" i="19"/>
  <c r="I15" i="19"/>
  <c r="I10" i="19"/>
  <c r="I40" i="19"/>
  <c r="I12" i="19"/>
  <c r="I39" i="19"/>
  <c r="I23" i="19"/>
  <c r="I38" i="19"/>
  <c r="I41" i="19"/>
  <c r="I46" i="19"/>
  <c r="I36" i="19"/>
  <c r="I34" i="19"/>
  <c r="I32" i="19"/>
  <c r="I44" i="19"/>
  <c r="I20" i="19"/>
  <c r="I26" i="19"/>
  <c r="I19" i="19"/>
  <c r="I24" i="19"/>
  <c r="I31" i="19"/>
  <c r="I13" i="19"/>
  <c r="I30" i="19"/>
  <c r="I28" i="19"/>
  <c r="I37" i="19"/>
  <c r="I45" i="19"/>
  <c r="I21" i="19"/>
  <c r="I14" i="19"/>
  <c r="I11" i="19"/>
  <c r="I35" i="19"/>
  <c r="I29" i="19"/>
  <c r="I42" i="19"/>
  <c r="I33" i="19"/>
  <c r="I22" i="19"/>
  <c r="I43" i="19"/>
  <c r="I47" i="19"/>
  <c r="I25" i="19"/>
  <c r="J5" i="19" l="1"/>
  <c r="J6" i="19" s="1"/>
  <c r="J35" i="19" s="1"/>
  <c r="K35" i="19" s="1"/>
  <c r="Q48" i="18"/>
  <c r="Q13" i="18"/>
  <c r="Q22" i="18"/>
  <c r="Q9" i="18"/>
  <c r="Q29" i="18"/>
  <c r="Q18" i="18"/>
  <c r="Q16" i="18"/>
  <c r="Q40" i="18"/>
  <c r="Q44" i="18"/>
  <c r="Q34" i="18"/>
  <c r="Q11" i="18"/>
  <c r="Q26" i="18"/>
  <c r="Q10" i="18"/>
  <c r="Q12" i="18"/>
  <c r="Q23" i="18"/>
  <c r="Q41" i="18"/>
  <c r="Q17" i="18"/>
  <c r="Q35" i="18"/>
  <c r="Q19" i="18"/>
  <c r="Q36" i="18"/>
  <c r="Q45" i="18"/>
  <c r="Q38" i="18"/>
  <c r="Q37" i="18"/>
  <c r="Q20" i="18"/>
  <c r="Q39" i="18"/>
  <c r="Q43" i="18"/>
  <c r="Q42" i="18"/>
  <c r="Q30" i="18"/>
  <c r="Q28" i="18"/>
  <c r="Q24" i="18"/>
  <c r="Q32" i="18"/>
  <c r="Q15" i="18"/>
  <c r="Q25" i="18"/>
  <c r="Q21" i="18"/>
  <c r="Q47" i="18"/>
  <c r="Q14" i="18"/>
  <c r="Q27" i="18"/>
  <c r="Q33" i="18"/>
  <c r="Q31" i="18"/>
  <c r="Q46" i="18"/>
  <c r="J28" i="19"/>
  <c r="K28" i="19" s="1"/>
  <c r="J29" i="19"/>
  <c r="K29" i="19" s="1"/>
  <c r="J32" i="19"/>
  <c r="K32" i="19" s="1"/>
  <c r="J11" i="19"/>
  <c r="K11" i="19" s="1"/>
  <c r="J22" i="19"/>
  <c r="K22" i="19" s="1"/>
  <c r="J18" i="19"/>
  <c r="K18" i="19" s="1"/>
  <c r="J44" i="19"/>
  <c r="K44" i="19" s="1"/>
  <c r="J30" i="19"/>
  <c r="K30" i="19" s="1"/>
  <c r="J12" i="19"/>
  <c r="K12" i="19" s="1"/>
  <c r="J17" i="19"/>
  <c r="K17" i="19" s="1"/>
  <c r="J34" i="19"/>
  <c r="K34" i="19" s="1"/>
  <c r="J27" i="19"/>
  <c r="K27" i="19" s="1"/>
  <c r="J31" i="19"/>
  <c r="K31" i="19" s="1"/>
  <c r="J36" i="19"/>
  <c r="K36" i="19" s="1"/>
  <c r="J10" i="19"/>
  <c r="K10" i="19" s="1"/>
  <c r="J47" i="19"/>
  <c r="K47" i="19" s="1"/>
  <c r="J24" i="19"/>
  <c r="K24" i="19" s="1"/>
  <c r="J46" i="19"/>
  <c r="K46" i="19" s="1"/>
  <c r="J43" i="19"/>
  <c r="K43" i="19" s="1"/>
  <c r="J21" i="19"/>
  <c r="K21" i="19" s="1"/>
  <c r="J19" i="19"/>
  <c r="K19" i="19" s="1"/>
  <c r="J41" i="19"/>
  <c r="K41" i="19" s="1"/>
  <c r="J9" i="19"/>
  <c r="K9" i="19" s="1"/>
  <c r="J45" i="19"/>
  <c r="K45" i="19" s="1"/>
  <c r="J26" i="19"/>
  <c r="K26" i="19" s="1"/>
  <c r="J38" i="19"/>
  <c r="K38" i="19" s="1"/>
  <c r="J33" i="19"/>
  <c r="K33" i="19" s="1"/>
  <c r="J37" i="19"/>
  <c r="K37" i="19" s="1"/>
  <c r="J20" i="19"/>
  <c r="K20" i="19" s="1"/>
  <c r="J23" i="19"/>
  <c r="K23" i="19" s="1"/>
  <c r="J48" i="19"/>
  <c r="K48" i="19" s="1"/>
  <c r="J25" i="19" l="1"/>
  <c r="K25" i="19" s="1"/>
  <c r="L25" i="19" s="1"/>
  <c r="J40" i="19"/>
  <c r="K40" i="19" s="1"/>
  <c r="J13" i="19"/>
  <c r="K13" i="19" s="1"/>
  <c r="L13" i="19" s="1"/>
  <c r="J15" i="19"/>
  <c r="K15" i="19" s="1"/>
  <c r="J16" i="19"/>
  <c r="K16" i="19" s="1"/>
  <c r="L16" i="19" s="1"/>
  <c r="J42" i="19"/>
  <c r="K42" i="19" s="1"/>
  <c r="L42" i="19" s="1"/>
  <c r="J39" i="19"/>
  <c r="K39" i="19" s="1"/>
  <c r="L39" i="19" s="1"/>
  <c r="J14" i="19"/>
  <c r="K14" i="19" s="1"/>
  <c r="I12" i="14" s="1"/>
  <c r="I13" i="14" s="1"/>
  <c r="E2" i="20" s="1"/>
  <c r="E4" i="20" s="1"/>
  <c r="R5" i="18"/>
  <c r="R6" i="18" s="1"/>
  <c r="R28" i="18" s="1"/>
  <c r="S28" i="18" s="1"/>
  <c r="L40" i="19"/>
  <c r="L26" i="19"/>
  <c r="L48" i="19"/>
  <c r="L22" i="19"/>
  <c r="L9" i="19"/>
  <c r="L47" i="19"/>
  <c r="L33" i="19"/>
  <c r="L27" i="19"/>
  <c r="L45" i="19"/>
  <c r="L24" i="19"/>
  <c r="L20" i="19"/>
  <c r="L10" i="19"/>
  <c r="L30" i="19"/>
  <c r="L44" i="19"/>
  <c r="L28" i="19"/>
  <c r="L34" i="19"/>
  <c r="L23" i="19"/>
  <c r="L11" i="19"/>
  <c r="L32" i="19"/>
  <c r="L15" i="19"/>
  <c r="L37" i="19"/>
  <c r="L12" i="19"/>
  <c r="L19" i="19"/>
  <c r="L21" i="19"/>
  <c r="L43" i="19"/>
  <c r="L31" i="19"/>
  <c r="L35" i="19"/>
  <c r="L46" i="19"/>
  <c r="L18" i="19"/>
  <c r="L29" i="19"/>
  <c r="L41" i="19"/>
  <c r="L36" i="19"/>
  <c r="L38" i="19"/>
  <c r="L17" i="19"/>
  <c r="L14" i="19" l="1"/>
  <c r="R14" i="18"/>
  <c r="S14" i="18" s="1"/>
  <c r="T14" i="18" s="1"/>
  <c r="R36" i="18"/>
  <c r="S36" i="18" s="1"/>
  <c r="T36" i="18" s="1"/>
  <c r="R30" i="18"/>
  <c r="S30" i="18" s="1"/>
  <c r="T30" i="18" s="1"/>
  <c r="R43" i="18"/>
  <c r="S43" i="18" s="1"/>
  <c r="T43" i="18" s="1"/>
  <c r="R45" i="18"/>
  <c r="S45" i="18" s="1"/>
  <c r="T45" i="18" s="1"/>
  <c r="R19" i="18"/>
  <c r="S19" i="18" s="1"/>
  <c r="T19" i="18" s="1"/>
  <c r="R16" i="18"/>
  <c r="S16" i="18" s="1"/>
  <c r="T16" i="18" s="1"/>
  <c r="R37" i="18"/>
  <c r="S37" i="18" s="1"/>
  <c r="T37" i="18" s="1"/>
  <c r="R32" i="18"/>
  <c r="S32" i="18" s="1"/>
  <c r="T32" i="18" s="1"/>
  <c r="R42" i="18"/>
  <c r="S42" i="18" s="1"/>
  <c r="T42" i="18" s="1"/>
  <c r="R41" i="18"/>
  <c r="S41" i="18" s="1"/>
  <c r="T41" i="18" s="1"/>
  <c r="R20" i="18"/>
  <c r="S20" i="18" s="1"/>
  <c r="T20" i="18" s="1"/>
  <c r="R46" i="18"/>
  <c r="S46" i="18" s="1"/>
  <c r="T46" i="18" s="1"/>
  <c r="R12" i="18"/>
  <c r="S12" i="18" s="1"/>
  <c r="T12" i="18" s="1"/>
  <c r="R48" i="18"/>
  <c r="S48" i="18" s="1"/>
  <c r="T48" i="18" s="1"/>
  <c r="R29" i="18"/>
  <c r="S29" i="18" s="1"/>
  <c r="T29" i="18" s="1"/>
  <c r="R33" i="18"/>
  <c r="S33" i="18" s="1"/>
  <c r="T33" i="18" s="1"/>
  <c r="R27" i="18"/>
  <c r="S27" i="18" s="1"/>
  <c r="T27" i="18" s="1"/>
  <c r="R9" i="18"/>
  <c r="S9" i="18" s="1"/>
  <c r="T9" i="18" s="1"/>
  <c r="R23" i="18"/>
  <c r="S23" i="18" s="1"/>
  <c r="T23" i="18" s="1"/>
  <c r="R40" i="18"/>
  <c r="S40" i="18" s="1"/>
  <c r="T40" i="18" s="1"/>
  <c r="R38" i="18"/>
  <c r="S38" i="18" s="1"/>
  <c r="T38" i="18" s="1"/>
  <c r="R47" i="18"/>
  <c r="S47" i="18" s="1"/>
  <c r="T47" i="18" s="1"/>
  <c r="R31" i="18"/>
  <c r="S31" i="18" s="1"/>
  <c r="T31" i="18" s="1"/>
  <c r="R15" i="18"/>
  <c r="S15" i="18" s="1"/>
  <c r="T15" i="18" s="1"/>
  <c r="R13" i="18"/>
  <c r="S13" i="18" s="1"/>
  <c r="T13" i="18" s="1"/>
  <c r="R10" i="18"/>
  <c r="S10" i="18" s="1"/>
  <c r="T10" i="18" s="1"/>
  <c r="R44" i="18"/>
  <c r="S44" i="18" s="1"/>
  <c r="T44" i="18" s="1"/>
  <c r="R34" i="18"/>
  <c r="S34" i="18" s="1"/>
  <c r="T34" i="18" s="1"/>
  <c r="R35" i="18"/>
  <c r="S35" i="18" s="1"/>
  <c r="T35" i="18" s="1"/>
  <c r="R18" i="18"/>
  <c r="S18" i="18" s="1"/>
  <c r="T18" i="18" s="1"/>
  <c r="R24" i="18"/>
  <c r="S24" i="18" s="1"/>
  <c r="T24" i="18" s="1"/>
  <c r="R21" i="18"/>
  <c r="S21" i="18" s="1"/>
  <c r="T21" i="18" s="1"/>
  <c r="R17" i="18"/>
  <c r="S17" i="18" s="1"/>
  <c r="T17" i="18" s="1"/>
  <c r="R11" i="18"/>
  <c r="S11" i="18" s="1"/>
  <c r="T11" i="18" s="1"/>
  <c r="R26" i="18"/>
  <c r="S26" i="18" s="1"/>
  <c r="T26" i="18" s="1"/>
  <c r="R39" i="18"/>
  <c r="S39" i="18" s="1"/>
  <c r="T39" i="18" s="1"/>
  <c r="R25" i="18"/>
  <c r="S25" i="18" s="1"/>
  <c r="T25" i="18" s="1"/>
  <c r="R22" i="18"/>
  <c r="S22" i="18" s="1"/>
  <c r="T22" i="18" s="1"/>
  <c r="T28" i="18"/>
  <c r="N3" i="19"/>
  <c r="E44" i="20"/>
  <c r="E41" i="20"/>
  <c r="E17" i="20"/>
  <c r="E43" i="20"/>
  <c r="E26" i="20"/>
  <c r="E12" i="20"/>
  <c r="E46" i="20"/>
  <c r="E9" i="20"/>
  <c r="E14" i="20"/>
  <c r="E30" i="20"/>
  <c r="E18" i="20"/>
  <c r="E23" i="20"/>
  <c r="E37" i="20"/>
  <c r="E32" i="20"/>
  <c r="E36" i="20"/>
  <c r="E40" i="20"/>
  <c r="E42" i="20"/>
  <c r="E39" i="20"/>
  <c r="E15" i="20"/>
  <c r="E34" i="20"/>
  <c r="E31" i="20"/>
  <c r="E33" i="20"/>
  <c r="E45" i="20"/>
  <c r="E11" i="20"/>
  <c r="E29" i="20"/>
  <c r="E48" i="20"/>
  <c r="E22" i="20"/>
  <c r="E47" i="20"/>
  <c r="E27" i="20"/>
  <c r="E20" i="20"/>
  <c r="E19" i="20"/>
  <c r="E25" i="20"/>
  <c r="E21" i="20"/>
  <c r="E10" i="20"/>
  <c r="E24" i="20"/>
  <c r="E13" i="20"/>
  <c r="E38" i="20"/>
  <c r="E35" i="20"/>
  <c r="E16" i="20"/>
  <c r="E28" i="20"/>
  <c r="J10" i="14" l="1"/>
  <c r="J11" i="14" s="1"/>
  <c r="N2" i="19" s="1"/>
  <c r="N4" i="19" s="1"/>
  <c r="E5" i="20"/>
  <c r="E6" i="20" s="1"/>
  <c r="F26" i="20" s="1"/>
  <c r="G26" i="20" s="1"/>
  <c r="F27" i="20" l="1"/>
  <c r="G27" i="20" s="1"/>
  <c r="L21" i="4" s="1"/>
  <c r="F42" i="20"/>
  <c r="G42" i="20" s="1"/>
  <c r="L36" i="4" s="1"/>
  <c r="F28" i="20"/>
  <c r="G28" i="20" s="1"/>
  <c r="H28" i="20" s="1"/>
  <c r="F36" i="20"/>
  <c r="G36" i="20" s="1"/>
  <c r="L30" i="4" s="1"/>
  <c r="F9" i="20"/>
  <c r="G9" i="20" s="1"/>
  <c r="H9" i="20" s="1"/>
  <c r="F43" i="20"/>
  <c r="G43" i="20" s="1"/>
  <c r="H43" i="20" s="1"/>
  <c r="F12" i="20"/>
  <c r="G12" i="20" s="1"/>
  <c r="H12" i="20" s="1"/>
  <c r="F44" i="20"/>
  <c r="G44" i="20" s="1"/>
  <c r="H44" i="20" s="1"/>
  <c r="F39" i="20"/>
  <c r="G39" i="20" s="1"/>
  <c r="H39" i="20" s="1"/>
  <c r="F23" i="20"/>
  <c r="G23" i="20" s="1"/>
  <c r="L17" i="4" s="1"/>
  <c r="F31" i="20"/>
  <c r="G31" i="20" s="1"/>
  <c r="F45" i="20"/>
  <c r="G45" i="20" s="1"/>
  <c r="H45" i="20" s="1"/>
  <c r="F34" i="20"/>
  <c r="G34" i="20" s="1"/>
  <c r="H34" i="20" s="1"/>
  <c r="F35" i="20"/>
  <c r="G35" i="20" s="1"/>
  <c r="L29" i="4" s="1"/>
  <c r="F32" i="20"/>
  <c r="G32" i="20" s="1"/>
  <c r="L26" i="4" s="1"/>
  <c r="F29" i="20"/>
  <c r="G29" i="20" s="1"/>
  <c r="L23" i="4" s="1"/>
  <c r="F22" i="20"/>
  <c r="G22" i="20" s="1"/>
  <c r="L16" i="4" s="1"/>
  <c r="F40" i="20"/>
  <c r="G40" i="20" s="1"/>
  <c r="H40" i="20" s="1"/>
  <c r="F37" i="20"/>
  <c r="G37" i="20" s="1"/>
  <c r="L31" i="4" s="1"/>
  <c r="F19" i="20"/>
  <c r="G19" i="20" s="1"/>
  <c r="H19" i="20" s="1"/>
  <c r="F47" i="20"/>
  <c r="G47" i="20" s="1"/>
  <c r="H47" i="20" s="1"/>
  <c r="F16" i="20"/>
  <c r="G16" i="20" s="1"/>
  <c r="L10" i="4" s="1"/>
  <c r="F14" i="20"/>
  <c r="G14" i="20" s="1"/>
  <c r="L8" i="4" s="1"/>
  <c r="F38" i="20"/>
  <c r="G38" i="20" s="1"/>
  <c r="H38" i="20" s="1"/>
  <c r="F20" i="20"/>
  <c r="G20" i="20" s="1"/>
  <c r="H20" i="20" s="1"/>
  <c r="F25" i="20"/>
  <c r="G25" i="20" s="1"/>
  <c r="L19" i="4" s="1"/>
  <c r="F24" i="20"/>
  <c r="G24" i="20" s="1"/>
  <c r="H24" i="20" s="1"/>
  <c r="F30" i="20"/>
  <c r="G30" i="20" s="1"/>
  <c r="H30" i="20" s="1"/>
  <c r="F13" i="20"/>
  <c r="G13" i="20" s="1"/>
  <c r="H13" i="20" s="1"/>
  <c r="F21" i="20"/>
  <c r="G21" i="20" s="1"/>
  <c r="H21" i="20" s="1"/>
  <c r="F33" i="20"/>
  <c r="G33" i="20" s="1"/>
  <c r="H33" i="20" s="1"/>
  <c r="F46" i="20"/>
  <c r="G46" i="20" s="1"/>
  <c r="L40" i="4" s="1"/>
  <c r="F11" i="20"/>
  <c r="G11" i="20" s="1"/>
  <c r="L5" i="4" s="1"/>
  <c r="F41" i="20"/>
  <c r="G41" i="20" s="1"/>
  <c r="L35" i="4" s="1"/>
  <c r="F17" i="20"/>
  <c r="G17" i="20" s="1"/>
  <c r="H17" i="20" s="1"/>
  <c r="F18" i="20"/>
  <c r="G18" i="20" s="1"/>
  <c r="L12" i="4" s="1"/>
  <c r="F15" i="20"/>
  <c r="G15" i="20" s="1"/>
  <c r="H15" i="20" s="1"/>
  <c r="F48" i="20"/>
  <c r="G48" i="20" s="1"/>
  <c r="H48" i="20" s="1"/>
  <c r="F10" i="20"/>
  <c r="G10" i="20" s="1"/>
  <c r="H10" i="20" s="1"/>
  <c r="L18" i="4"/>
  <c r="H37" i="20"/>
  <c r="L33" i="4"/>
  <c r="H26" i="20"/>
  <c r="L20" i="4"/>
  <c r="M36" i="19"/>
  <c r="M46" i="19"/>
  <c r="M42" i="19"/>
  <c r="M21" i="19"/>
  <c r="M14" i="19"/>
  <c r="M47" i="19"/>
  <c r="M23" i="19"/>
  <c r="M12" i="19"/>
  <c r="M45" i="19"/>
  <c r="M10" i="19"/>
  <c r="M30" i="19"/>
  <c r="M35" i="19"/>
  <c r="M16" i="19"/>
  <c r="M25" i="19"/>
  <c r="M38" i="19"/>
  <c r="M27" i="19"/>
  <c r="M19" i="19"/>
  <c r="M17" i="19"/>
  <c r="M20" i="19"/>
  <c r="M44" i="19"/>
  <c r="M31" i="19"/>
  <c r="M39" i="19"/>
  <c r="M43" i="19"/>
  <c r="M32" i="19"/>
  <c r="M24" i="19"/>
  <c r="M13" i="19"/>
  <c r="M34" i="19"/>
  <c r="M41" i="19"/>
  <c r="M48" i="19"/>
  <c r="M37" i="19"/>
  <c r="M26" i="19"/>
  <c r="M33" i="19"/>
  <c r="M22" i="19"/>
  <c r="M29" i="19"/>
  <c r="M9" i="19"/>
  <c r="M40" i="19"/>
  <c r="M15" i="19"/>
  <c r="M28" i="19"/>
  <c r="M11" i="19"/>
  <c r="M18" i="19"/>
  <c r="H31" i="20"/>
  <c r="L25" i="4"/>
  <c r="L22" i="4" l="1"/>
  <c r="L39" i="4"/>
  <c r="L14" i="4"/>
  <c r="H27" i="20"/>
  <c r="H22" i="20"/>
  <c r="H42" i="20"/>
  <c r="H36" i="20"/>
  <c r="L34" i="4"/>
  <c r="H23" i="20"/>
  <c r="L3" i="4"/>
  <c r="H25" i="20"/>
  <c r="L13" i="4"/>
  <c r="L28" i="4"/>
  <c r="H16" i="20"/>
  <c r="L37" i="4"/>
  <c r="L6" i="4"/>
  <c r="L38" i="4"/>
  <c r="L41" i="4"/>
  <c r="L7" i="4"/>
  <c r="H32" i="20"/>
  <c r="L15" i="4"/>
  <c r="H35" i="20"/>
  <c r="H14" i="20"/>
  <c r="L4" i="4"/>
  <c r="H29" i="20"/>
  <c r="L32" i="4"/>
  <c r="L27" i="4"/>
  <c r="H46" i="20"/>
  <c r="L24" i="4"/>
  <c r="H41" i="20"/>
  <c r="H11" i="20"/>
  <c r="H18" i="20"/>
  <c r="N5" i="19"/>
  <c r="N6" i="19" s="1"/>
  <c r="N40" i="19" s="1"/>
  <c r="O40" i="19" s="1"/>
  <c r="L11" i="4"/>
  <c r="L9" i="4"/>
  <c r="L42" i="4"/>
  <c r="I14" i="14"/>
  <c r="N19" i="19" l="1"/>
  <c r="O19" i="19" s="1"/>
  <c r="P19" i="19" s="1"/>
  <c r="N29" i="19"/>
  <c r="O29" i="19" s="1"/>
  <c r="P29" i="19" s="1"/>
  <c r="N42" i="19"/>
  <c r="O42" i="19" s="1"/>
  <c r="P42" i="19" s="1"/>
  <c r="N11" i="19"/>
  <c r="O11" i="19" s="1"/>
  <c r="P11" i="19" s="1"/>
  <c r="N39" i="19"/>
  <c r="O39" i="19" s="1"/>
  <c r="P39" i="19" s="1"/>
  <c r="N36" i="19"/>
  <c r="O36" i="19" s="1"/>
  <c r="P36" i="19" s="1"/>
  <c r="N45" i="19"/>
  <c r="O45" i="19" s="1"/>
  <c r="P45" i="19" s="1"/>
  <c r="N18" i="19"/>
  <c r="O18" i="19" s="1"/>
  <c r="P18" i="19" s="1"/>
  <c r="N44" i="19"/>
  <c r="O44" i="19" s="1"/>
  <c r="P44" i="19" s="1"/>
  <c r="N46" i="19"/>
  <c r="O46" i="19" s="1"/>
  <c r="P46" i="19" s="1"/>
  <c r="J3" i="20"/>
  <c r="N28" i="19"/>
  <c r="O28" i="19" s="1"/>
  <c r="P28" i="19" s="1"/>
  <c r="N14" i="19"/>
  <c r="O14" i="19" s="1"/>
  <c r="P14" i="19" s="1"/>
  <c r="N23" i="19"/>
  <c r="O23" i="19" s="1"/>
  <c r="P23" i="19" s="1"/>
  <c r="N16" i="19"/>
  <c r="O16" i="19" s="1"/>
  <c r="P16" i="19" s="1"/>
  <c r="N20" i="19"/>
  <c r="O20" i="19" s="1"/>
  <c r="P20" i="19" s="1"/>
  <c r="N38" i="19"/>
  <c r="O38" i="19" s="1"/>
  <c r="P38" i="19" s="1"/>
  <c r="N26" i="19"/>
  <c r="O26" i="19" s="1"/>
  <c r="P26" i="19" s="1"/>
  <c r="N10" i="19"/>
  <c r="O10" i="19" s="1"/>
  <c r="P10" i="19" s="1"/>
  <c r="N31" i="19"/>
  <c r="O31" i="19" s="1"/>
  <c r="P31" i="19" s="1"/>
  <c r="N12" i="19"/>
  <c r="O12" i="19" s="1"/>
  <c r="P12" i="19" s="1"/>
  <c r="N24" i="19"/>
  <c r="O24" i="19" s="1"/>
  <c r="P24" i="19" s="1"/>
  <c r="N9" i="19"/>
  <c r="O9" i="19" s="1"/>
  <c r="P9" i="19" s="1"/>
  <c r="N48" i="19"/>
  <c r="O48" i="19" s="1"/>
  <c r="P48" i="19" s="1"/>
  <c r="N27" i="19"/>
  <c r="O27" i="19" s="1"/>
  <c r="P27" i="19" s="1"/>
  <c r="N34" i="19"/>
  <c r="O34" i="19" s="1"/>
  <c r="P34" i="19" s="1"/>
  <c r="N35" i="19"/>
  <c r="O35" i="19" s="1"/>
  <c r="P35" i="19" s="1"/>
  <c r="N15" i="19"/>
  <c r="O15" i="19" s="1"/>
  <c r="P15" i="19" s="1"/>
  <c r="N32" i="19"/>
  <c r="O32" i="19" s="1"/>
  <c r="P32" i="19" s="1"/>
  <c r="N17" i="19"/>
  <c r="O17" i="19" s="1"/>
  <c r="P17" i="19" s="1"/>
  <c r="N41" i="19"/>
  <c r="O41" i="19" s="1"/>
  <c r="P41" i="19" s="1"/>
  <c r="N37" i="19"/>
  <c r="O37" i="19" s="1"/>
  <c r="P37" i="19" s="1"/>
  <c r="N33" i="19"/>
  <c r="O33" i="19" s="1"/>
  <c r="P33" i="19" s="1"/>
  <c r="N22" i="19"/>
  <c r="O22" i="19" s="1"/>
  <c r="P22" i="19" s="1"/>
  <c r="N13" i="19"/>
  <c r="O13" i="19" s="1"/>
  <c r="P13" i="19" s="1"/>
  <c r="N47" i="19"/>
  <c r="O47" i="19" s="1"/>
  <c r="P47" i="19" s="1"/>
  <c r="N25" i="19"/>
  <c r="O25" i="19" s="1"/>
  <c r="P25" i="19" s="1"/>
  <c r="N30" i="19"/>
  <c r="O30" i="19" s="1"/>
  <c r="P30" i="19" s="1"/>
  <c r="N21" i="19"/>
  <c r="O21" i="19" s="1"/>
  <c r="P21" i="19" s="1"/>
  <c r="N43" i="19"/>
  <c r="O43" i="19" s="1"/>
  <c r="P43" i="19" s="1"/>
  <c r="P40" i="19"/>
  <c r="J12" i="14" l="1"/>
  <c r="J13" i="14" s="1"/>
  <c r="J2" i="20" s="1"/>
  <c r="J4" i="20" s="1"/>
  <c r="I44" i="20" l="1"/>
  <c r="I26" i="20"/>
  <c r="I46" i="20"/>
  <c r="I19" i="20"/>
  <c r="I43" i="20"/>
  <c r="I22" i="20"/>
  <c r="I45" i="20"/>
  <c r="I47" i="20"/>
  <c r="I21" i="20"/>
  <c r="I40" i="20"/>
  <c r="I9" i="20"/>
  <c r="I38" i="20"/>
  <c r="I31" i="20"/>
  <c r="I28" i="20"/>
  <c r="I25" i="20"/>
  <c r="I29" i="20"/>
  <c r="I12" i="20"/>
  <c r="I37" i="20"/>
  <c r="I33" i="20"/>
  <c r="I34" i="20"/>
  <c r="I13" i="20"/>
  <c r="I27" i="20"/>
  <c r="I18" i="20"/>
  <c r="I20" i="20"/>
  <c r="I15" i="20"/>
  <c r="I32" i="20"/>
  <c r="I41" i="20"/>
  <c r="I14" i="20"/>
  <c r="I24" i="20"/>
  <c r="I35" i="20"/>
  <c r="I48" i="20"/>
  <c r="I36" i="20"/>
  <c r="I11" i="20"/>
  <c r="I17" i="20"/>
  <c r="I23" i="20"/>
  <c r="I10" i="20"/>
  <c r="I39" i="20"/>
  <c r="I42" i="20"/>
  <c r="I30" i="20"/>
  <c r="I16" i="20"/>
  <c r="J5" i="20" l="1"/>
  <c r="J6" i="20" s="1"/>
  <c r="J16" i="20" s="1"/>
  <c r="K16" i="20" s="1"/>
  <c r="J26" i="20"/>
  <c r="K26" i="20" s="1"/>
  <c r="J12" i="20"/>
  <c r="K12" i="20" s="1"/>
  <c r="J21" i="20"/>
  <c r="K21" i="20" s="1"/>
  <c r="J44" i="20"/>
  <c r="K44" i="20" s="1"/>
  <c r="J40" i="20" l="1"/>
  <c r="K40" i="20" s="1"/>
  <c r="J46" i="20"/>
  <c r="K46" i="20" s="1"/>
  <c r="J9" i="20"/>
  <c r="K9" i="20" s="1"/>
  <c r="L9" i="20" s="1"/>
  <c r="J23" i="20"/>
  <c r="K23" i="20" s="1"/>
  <c r="J19" i="20"/>
  <c r="K19" i="20" s="1"/>
  <c r="L19" i="20" s="1"/>
  <c r="J34" i="20"/>
  <c r="K34" i="20" s="1"/>
  <c r="L34" i="20" s="1"/>
  <c r="J38" i="20"/>
  <c r="K38" i="20" s="1"/>
  <c r="L38" i="20" s="1"/>
  <c r="J43" i="20"/>
  <c r="K43" i="20" s="1"/>
  <c r="L43" i="20" s="1"/>
  <c r="J17" i="20"/>
  <c r="K17" i="20" s="1"/>
  <c r="L17" i="20" s="1"/>
  <c r="J24" i="20"/>
  <c r="K24" i="20" s="1"/>
  <c r="L24" i="20" s="1"/>
  <c r="J28" i="20"/>
  <c r="K28" i="20" s="1"/>
  <c r="L28" i="20" s="1"/>
  <c r="J39" i="20"/>
  <c r="K39" i="20" s="1"/>
  <c r="L39" i="20" s="1"/>
  <c r="J35" i="20"/>
  <c r="K35" i="20" s="1"/>
  <c r="L35" i="20" s="1"/>
  <c r="J45" i="20"/>
  <c r="K45" i="20" s="1"/>
  <c r="L45" i="20" s="1"/>
  <c r="J48" i="20"/>
  <c r="K48" i="20" s="1"/>
  <c r="L48" i="20" s="1"/>
  <c r="J32" i="20"/>
  <c r="K32" i="20" s="1"/>
  <c r="L32" i="20" s="1"/>
  <c r="J14" i="20"/>
  <c r="K14" i="20" s="1"/>
  <c r="L14" i="20" s="1"/>
  <c r="J22" i="20"/>
  <c r="K22" i="20" s="1"/>
  <c r="L22" i="20" s="1"/>
  <c r="J42" i="20"/>
  <c r="K42" i="20" s="1"/>
  <c r="L42" i="20" s="1"/>
  <c r="J47" i="20"/>
  <c r="K47" i="20" s="1"/>
  <c r="L47" i="20" s="1"/>
  <c r="J36" i="20"/>
  <c r="K36" i="20" s="1"/>
  <c r="L36" i="20" s="1"/>
  <c r="J10" i="20"/>
  <c r="K10" i="20" s="1"/>
  <c r="L10" i="20" s="1"/>
  <c r="J27" i="20"/>
  <c r="K27" i="20" s="1"/>
  <c r="L27" i="20" s="1"/>
  <c r="J15" i="20"/>
  <c r="K15" i="20" s="1"/>
  <c r="L15" i="20" s="1"/>
  <c r="J33" i="20"/>
  <c r="K33" i="20" s="1"/>
  <c r="L33" i="20" s="1"/>
  <c r="J31" i="20"/>
  <c r="K31" i="20" s="1"/>
  <c r="L31" i="20" s="1"/>
  <c r="J20" i="20"/>
  <c r="K20" i="20" s="1"/>
  <c r="L20" i="20" s="1"/>
  <c r="J25" i="20"/>
  <c r="K25" i="20" s="1"/>
  <c r="L25" i="20" s="1"/>
  <c r="J11" i="20"/>
  <c r="K11" i="20" s="1"/>
  <c r="J41" i="20"/>
  <c r="K41" i="20" s="1"/>
  <c r="L41" i="20" s="1"/>
  <c r="J13" i="20"/>
  <c r="K13" i="20" s="1"/>
  <c r="L13" i="20" s="1"/>
  <c r="J37" i="20"/>
  <c r="K37" i="20" s="1"/>
  <c r="L37" i="20" s="1"/>
  <c r="J30" i="20"/>
  <c r="K30" i="20" s="1"/>
  <c r="L30" i="20" s="1"/>
  <c r="J29" i="20"/>
  <c r="K29" i="20" s="1"/>
  <c r="L29" i="20" s="1"/>
  <c r="J18" i="20"/>
  <c r="K18" i="20" s="1"/>
  <c r="L18" i="20" s="1"/>
  <c r="L21" i="20"/>
  <c r="L44" i="20"/>
  <c r="L12" i="20"/>
  <c r="L23" i="20"/>
  <c r="L46" i="20"/>
  <c r="L26" i="20"/>
  <c r="L40" i="20"/>
  <c r="L16" i="20"/>
  <c r="J14" i="14" l="1"/>
  <c r="J15" i="14" s="1"/>
  <c r="E2" i="21" s="1"/>
  <c r="E4" i="21" s="1"/>
  <c r="E46" i="21" s="1"/>
  <c r="L11" i="20"/>
  <c r="E12" i="21" l="1"/>
  <c r="E37" i="21"/>
  <c r="E13" i="21"/>
  <c r="E14" i="21"/>
  <c r="E31" i="21"/>
  <c r="E27" i="21"/>
  <c r="E33" i="21"/>
  <c r="E9" i="21"/>
  <c r="E19" i="21"/>
  <c r="E45" i="21"/>
  <c r="E21" i="21"/>
  <c r="E34" i="21"/>
  <c r="E39" i="21"/>
  <c r="E16" i="21"/>
  <c r="E43" i="21"/>
  <c r="E42" i="21"/>
  <c r="E11" i="21"/>
  <c r="E17" i="21"/>
  <c r="E48" i="21"/>
  <c r="E32" i="21"/>
  <c r="E41" i="21"/>
  <c r="E47" i="21"/>
  <c r="E30" i="21"/>
  <c r="E23" i="21"/>
  <c r="E36" i="21"/>
  <c r="E40" i="21"/>
  <c r="E28" i="21"/>
  <c r="E25" i="21"/>
  <c r="E18" i="21"/>
  <c r="E44" i="21"/>
  <c r="E10" i="21"/>
  <c r="E35" i="21"/>
  <c r="E22" i="21"/>
  <c r="E20" i="21"/>
  <c r="E29" i="21"/>
  <c r="E24" i="21"/>
  <c r="E26" i="21"/>
  <c r="E38" i="21"/>
  <c r="E15" i="21"/>
  <c r="E5" i="21" l="1"/>
  <c r="E6" i="21" s="1"/>
  <c r="F10" i="21" s="1"/>
  <c r="G10" i="21" s="1"/>
  <c r="H10" i="21" s="1"/>
  <c r="M4" i="4"/>
  <c r="F15" i="21" l="1"/>
  <c r="G15" i="21" s="1"/>
  <c r="H15" i="21" s="1"/>
  <c r="F34" i="21"/>
  <c r="G34" i="21" s="1"/>
  <c r="M28" i="4" s="1"/>
  <c r="F12" i="21"/>
  <c r="G12" i="21" s="1"/>
  <c r="H12" i="21" s="1"/>
  <c r="F36" i="21"/>
  <c r="G36" i="21" s="1"/>
  <c r="H36" i="21" s="1"/>
  <c r="F43" i="21"/>
  <c r="G43" i="21" s="1"/>
  <c r="H43" i="21" s="1"/>
  <c r="F16" i="21"/>
  <c r="G16" i="21" s="1"/>
  <c r="H16" i="21" s="1"/>
  <c r="F46" i="21"/>
  <c r="G46" i="21" s="1"/>
  <c r="H46" i="21" s="1"/>
  <c r="F39" i="21"/>
  <c r="G39" i="21" s="1"/>
  <c r="H39" i="21" s="1"/>
  <c r="F13" i="21"/>
  <c r="G13" i="21" s="1"/>
  <c r="H13" i="21" s="1"/>
  <c r="F21" i="21"/>
  <c r="G21" i="21" s="1"/>
  <c r="H21" i="21" s="1"/>
  <c r="F17" i="21"/>
  <c r="G17" i="21" s="1"/>
  <c r="H17" i="21" s="1"/>
  <c r="F31" i="21"/>
  <c r="G31" i="21" s="1"/>
  <c r="M25" i="4" s="1"/>
  <c r="F28" i="21"/>
  <c r="G28" i="21" s="1"/>
  <c r="H28" i="21" s="1"/>
  <c r="F18" i="21"/>
  <c r="G18" i="21" s="1"/>
  <c r="F41" i="21"/>
  <c r="G41" i="21" s="1"/>
  <c r="F45" i="21"/>
  <c r="G45" i="21" s="1"/>
  <c r="M7" i="4"/>
  <c r="F47" i="21"/>
  <c r="G47" i="21" s="1"/>
  <c r="H47" i="21" s="1"/>
  <c r="F42" i="21"/>
  <c r="G42" i="21" s="1"/>
  <c r="F25" i="21"/>
  <c r="G25" i="21" s="1"/>
  <c r="F38" i="21"/>
  <c r="G38" i="21" s="1"/>
  <c r="H38" i="21" s="1"/>
  <c r="F14" i="21"/>
  <c r="G14" i="21" s="1"/>
  <c r="H14" i="21" s="1"/>
  <c r="F37" i="21"/>
  <c r="G37" i="21" s="1"/>
  <c r="F44" i="21"/>
  <c r="G44" i="21" s="1"/>
  <c r="F30" i="21"/>
  <c r="G30" i="21" s="1"/>
  <c r="F29" i="21"/>
  <c r="G29" i="21" s="1"/>
  <c r="H29" i="21" s="1"/>
  <c r="F40" i="21"/>
  <c r="G40" i="21" s="1"/>
  <c r="F19" i="21"/>
  <c r="G19" i="21" s="1"/>
  <c r="F20" i="21"/>
  <c r="G20" i="21" s="1"/>
  <c r="F9" i="21"/>
  <c r="G9" i="21" s="1"/>
  <c r="F32" i="21"/>
  <c r="G32" i="21" s="1"/>
  <c r="F27" i="21"/>
  <c r="G27" i="21" s="1"/>
  <c r="F26" i="21"/>
  <c r="G26" i="21" s="1"/>
  <c r="F48" i="21"/>
  <c r="G48" i="21" s="1"/>
  <c r="F23" i="21"/>
  <c r="G23" i="21" s="1"/>
  <c r="F35" i="21"/>
  <c r="G35" i="21" s="1"/>
  <c r="H35" i="21" s="1"/>
  <c r="F22" i="21"/>
  <c r="G22" i="21" s="1"/>
  <c r="H22" i="21" s="1"/>
  <c r="F11" i="21"/>
  <c r="G11" i="21" s="1"/>
  <c r="F24" i="21"/>
  <c r="G24" i="21" s="1"/>
  <c r="F33" i="21"/>
  <c r="G33" i="21" s="1"/>
  <c r="M9" i="4"/>
  <c r="H34" i="21" l="1"/>
  <c r="M40" i="4"/>
  <c r="M30" i="4"/>
  <c r="M6" i="4"/>
  <c r="M37" i="4"/>
  <c r="M10" i="4"/>
  <c r="M15" i="4"/>
  <c r="M11" i="4"/>
  <c r="M33" i="4"/>
  <c r="H31" i="21"/>
  <c r="M22" i="4"/>
  <c r="H18" i="21"/>
  <c r="M12" i="4"/>
  <c r="H41" i="21"/>
  <c r="M35" i="4"/>
  <c r="H45" i="21"/>
  <c r="M39" i="4"/>
  <c r="M41" i="4"/>
  <c r="M8" i="4"/>
  <c r="H42" i="21"/>
  <c r="M36" i="4"/>
  <c r="M32" i="4"/>
  <c r="M19" i="4"/>
  <c r="H25" i="21"/>
  <c r="H19" i="21"/>
  <c r="M13" i="4"/>
  <c r="H11" i="21"/>
  <c r="M5" i="4"/>
  <c r="M38" i="4"/>
  <c r="H44" i="21"/>
  <c r="H26" i="21"/>
  <c r="M20" i="4"/>
  <c r="J16" i="14"/>
  <c r="M31" i="4"/>
  <c r="H37" i="21"/>
  <c r="H48" i="21"/>
  <c r="M42" i="4"/>
  <c r="H40" i="21"/>
  <c r="M34" i="4"/>
  <c r="M26" i="4"/>
  <c r="H32" i="21"/>
  <c r="M23" i="4"/>
  <c r="M16" i="4"/>
  <c r="M3" i="4"/>
  <c r="H9" i="21"/>
  <c r="M27" i="4"/>
  <c r="H33" i="21"/>
  <c r="M18" i="4"/>
  <c r="H24" i="21"/>
  <c r="M21" i="4"/>
  <c r="H27" i="21"/>
  <c r="H30" i="21"/>
  <c r="M24" i="4"/>
  <c r="M29" i="4"/>
  <c r="H23" i="21"/>
  <c r="M17" i="4"/>
  <c r="H20" i="21"/>
  <c r="M14" i="4"/>
</calcChain>
</file>

<file path=xl/sharedStrings.xml><?xml version="1.0" encoding="utf-8"?>
<sst xmlns="http://schemas.openxmlformats.org/spreadsheetml/2006/main" count="693" uniqueCount="121">
  <si>
    <t>Pro Rate</t>
  </si>
  <si>
    <t>New Public</t>
  </si>
  <si>
    <t>Customer Name 6</t>
  </si>
  <si>
    <t>Customer Name 7</t>
  </si>
  <si>
    <t>Customer Name 8</t>
  </si>
  <si>
    <t>Customer Name 9</t>
  </si>
  <si>
    <t>Customer Name 10</t>
  </si>
  <si>
    <t>Customer Name 11</t>
  </si>
  <si>
    <t>Customer Name 12</t>
  </si>
  <si>
    <t>Customer Name 13</t>
  </si>
  <si>
    <t>Customer Name 14</t>
  </si>
  <si>
    <t>Customer Name 15</t>
  </si>
  <si>
    <t>Customer Name 16</t>
  </si>
  <si>
    <t>Customer Name 17</t>
  </si>
  <si>
    <t>Customer Name 18</t>
  </si>
  <si>
    <t>Customer Name 19</t>
  </si>
  <si>
    <t>Customer Name 20</t>
  </si>
  <si>
    <t>CHWM Eligible Amount</t>
  </si>
  <si>
    <t>Rate Period 1 (BP-29)</t>
  </si>
  <si>
    <t>Rate Period 2 (BP-31)</t>
  </si>
  <si>
    <t>Rate Period 3 (BP-33)</t>
  </si>
  <si>
    <t>Rate Period 4 (BP-35)</t>
  </si>
  <si>
    <t>Rate Period 5 (BP-37)</t>
  </si>
  <si>
    <t>Rate Period 6 (BP-39)</t>
  </si>
  <si>
    <t>Rate Period 7 (BP-41)</t>
  </si>
  <si>
    <t>Rate Period 8 (BP-43)</t>
  </si>
  <si>
    <t>Customer Name 21</t>
  </si>
  <si>
    <t>Customer Name 22</t>
  </si>
  <si>
    <t>Customer Name 23</t>
  </si>
  <si>
    <t>Customer Name 24</t>
  </si>
  <si>
    <t>Customer Name 25</t>
  </si>
  <si>
    <t>Customer Name 26</t>
  </si>
  <si>
    <t>Customer Name 27</t>
  </si>
  <si>
    <t>Customer Name 28</t>
  </si>
  <si>
    <t>Customer Name 29</t>
  </si>
  <si>
    <t>Customer Name 30</t>
  </si>
  <si>
    <t>Customer Name 31</t>
  </si>
  <si>
    <t>Customer Name 32</t>
  </si>
  <si>
    <t>Customer Name 33</t>
  </si>
  <si>
    <t>Customer Name 34</t>
  </si>
  <si>
    <t>Customer Name 35</t>
  </si>
  <si>
    <t>Customer Name 36</t>
  </si>
  <si>
    <t>Customer Name 37</t>
  </si>
  <si>
    <t>Customer Name 38</t>
  </si>
  <si>
    <t>Customer Name 39</t>
  </si>
  <si>
    <t>Customer Name 40</t>
  </si>
  <si>
    <t>None</t>
  </si>
  <si>
    <t>Awarded</t>
  </si>
  <si>
    <t xml:space="preserve">Tribal </t>
  </si>
  <si>
    <t>New Public or Tribal?</t>
  </si>
  <si>
    <t>Rate Period 1 (BP-29)New Public</t>
  </si>
  <si>
    <t>Rate Period 2 (BP-31)New Public</t>
  </si>
  <si>
    <t>Rate Period 3 (BP-33)New Public</t>
  </si>
  <si>
    <t>Rate Period 4 (BP-35)New Public</t>
  </si>
  <si>
    <t>Rate Period 5 (BP-37)New Public</t>
  </si>
  <si>
    <t>Rate Period 6 (BP-39)New Public</t>
  </si>
  <si>
    <t>Rate Period 7 (BP-41)New Public</t>
  </si>
  <si>
    <t>Rate Period 8 (BP-43)New Public</t>
  </si>
  <si>
    <t xml:space="preserve">Rate Period 1 (BP-29)Tribal </t>
  </si>
  <si>
    <t xml:space="preserve">Rate Period 2 (BP-31)Tribal </t>
  </si>
  <si>
    <t xml:space="preserve">Rate Period 3 (BP-33)Tribal </t>
  </si>
  <si>
    <t xml:space="preserve">Rate Period 4 (BP-35)Tribal </t>
  </si>
  <si>
    <t xml:space="preserve">Rate Period 5 (BP-37)Tribal </t>
  </si>
  <si>
    <t xml:space="preserve">Rate Period 6 (BP-39)Tribal </t>
  </si>
  <si>
    <t xml:space="preserve">Rate Period 7 (BP-41)Tribal </t>
  </si>
  <si>
    <t xml:space="preserve">Rate Period 8 (BP-43)Tribal </t>
  </si>
  <si>
    <t>Tribal Pro Rate</t>
  </si>
  <si>
    <t>Rate Period Pro Rate</t>
  </si>
  <si>
    <t>Customer Name</t>
  </si>
  <si>
    <t>New Public Pro Rate</t>
  </si>
  <si>
    <t>z</t>
  </si>
  <si>
    <t>Eligible New Public</t>
  </si>
  <si>
    <t>Eligible Tribal</t>
  </si>
  <si>
    <t>Start</t>
  </si>
  <si>
    <t>New Requests</t>
  </si>
  <si>
    <t>Available Pool</t>
  </si>
  <si>
    <t>Available After Tribal Pro Rate</t>
  </si>
  <si>
    <t>First Rate Period</t>
  </si>
  <si>
    <t>Eligible Amount</t>
  </si>
  <si>
    <t>Remaining Requests</t>
  </si>
  <si>
    <t>5 aMW</t>
  </si>
  <si>
    <t>Awarded Amounts</t>
  </si>
  <si>
    <t>Rate Period Limit</t>
  </si>
  <si>
    <t>New Requesting Utilities</t>
  </si>
  <si>
    <t>Apply 5 aMW</t>
  </si>
  <si>
    <t>5 aMW Applied</t>
  </si>
  <si>
    <t>Returning  Utilities</t>
  </si>
  <si>
    <t>Avialable</t>
  </si>
  <si>
    <t>Used</t>
  </si>
  <si>
    <t xml:space="preserve">Enter customer name. </t>
  </si>
  <si>
    <t xml:space="preserve">Rate Period </t>
  </si>
  <si>
    <t>Select the rate period the customer qualifies for an adjustment.</t>
  </si>
  <si>
    <t>Enter the CHWM adjustment amount the customer is eligible for.</t>
  </si>
  <si>
    <t>Select whether the customer qualifies for the new public or tribal subsquent adjustment.</t>
  </si>
  <si>
    <t>Pool Adjusted Amount</t>
  </si>
  <si>
    <t>Adjusts requests based on adjustment pool availability.</t>
  </si>
  <si>
    <t>Subsequent CHWM Adjustment to be Awarded by Rate Period</t>
  </si>
  <si>
    <t>Contact information:</t>
  </si>
  <si>
    <t xml:space="preserve">post2028@bpa.gov </t>
  </si>
  <si>
    <t>Date released</t>
  </si>
  <si>
    <t>Context:</t>
  </si>
  <si>
    <t>Table of Contents</t>
  </si>
  <si>
    <t>Tab</t>
  </si>
  <si>
    <t>Description</t>
  </si>
  <si>
    <t>Info</t>
  </si>
  <si>
    <t>New Public Utility and Tribal Utility Adjustment Limits and Phase-in Model</t>
  </si>
  <si>
    <t>Customer A</t>
  </si>
  <si>
    <t>Customer B</t>
  </si>
  <si>
    <t>Customer C</t>
  </si>
  <si>
    <t>Customer D</t>
  </si>
  <si>
    <t>Customer E</t>
  </si>
  <si>
    <t>CHWM Adjustments Awarded</t>
  </si>
  <si>
    <t>Rate Period Limits</t>
  </si>
  <si>
    <t>Adjustment Pool Limits</t>
  </si>
  <si>
    <t xml:space="preserve">Hidden tab that calculates the available new public utility and tribal utility adjustment pools for the Provider of Choice contract period. </t>
  </si>
  <si>
    <t xml:space="preserve">Hidden tab that calculates the total amount of adjustments that can be awarded in a rate period based on the rate period limit of 50 aMW and any previous awards that have been made. </t>
  </si>
  <si>
    <t>First Rate Period through Eighth Rate Period</t>
  </si>
  <si>
    <t xml:space="preserve">Tab provides context and description of the information included in the workbook. </t>
  </si>
  <si>
    <t xml:space="preserve">Tab is where you input the customer information of the first rate period the adjustment would qualify, the type of adjustment and the eligible CHWM amount. The results of adjustment pool and rate period limits are applied and the output is how much CHWM a customer will recieve and the amounts by rate period. </t>
  </si>
  <si>
    <t xml:space="preserve">Hidden tabs that calculate how much of a subsequent CHWM adjustment will be awarded in each rate period based on when the customer is eligible for an adjustment. </t>
  </si>
  <si>
    <r>
      <t xml:space="preserve">Bonneville developed the New Public Utility and Tribal Utility Adjustment Limits and Phase-in Model to implement the calculations described in the Contract High Water Mark (CHWM) Implementation Policy. The model reflects how Bonneville would calculate new public utility and tribal utility limits and phase-in subsequent CHWM adjustment amounts during the Provider of Choice contract period. Bonneville intends to use the model for future Above-CHWM Load Processes in the subsequent CHWM adjustment determinations. The model is pre-populated with data to mirror the example provided in the CHWM Implementation Policy. </t>
    </r>
    <r>
      <rPr>
        <sz val="12"/>
        <rFont val="Arial"/>
        <family val="2"/>
      </rPr>
      <t xml:space="preserve">For questions about this spreadsheet, please email the Provider of Choice team at post2028@bpa.gov and/or reach out to your Power Account Executive.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</si>
</sst>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3" x14ac:knownFonts="1">
    <font>
      <sz val="11"/>
      <color theme="1"/>
      <name val="Aptos Narrow"/>
      <family val="2"/>
      <scheme val="minor"/>
    </font>
    <font>
      <b/>
      <sz val="11"/>
      <color theme="1"/>
      <name val="Aptos Narrow"/>
      <family val="2"/>
      <scheme val="minor"/>
    </font>
    <font>
      <sz val="11"/>
      <color theme="1"/>
      <name val="Arial"/>
      <family val="2"/>
    </font>
    <font>
      <b/>
      <sz val="11"/>
      <color theme="0"/>
      <name val="Arial"/>
      <family val="2"/>
    </font>
    <font>
      <b/>
      <sz val="12"/>
      <color theme="0"/>
      <name val="Arial"/>
      <family val="2"/>
    </font>
    <font>
      <u/>
      <sz val="11"/>
      <color theme="10"/>
      <name val="Aptos Narrow"/>
      <family val="2"/>
      <scheme val="minor"/>
    </font>
    <font>
      <b/>
      <sz val="14"/>
      <color theme="1"/>
      <name val="Arial"/>
      <family val="2"/>
    </font>
    <font>
      <b/>
      <sz val="11"/>
      <color theme="1"/>
      <name val="Arial"/>
      <family val="2"/>
    </font>
    <font>
      <u/>
      <sz val="11"/>
      <color theme="10"/>
      <name val="Arial"/>
      <family val="2"/>
    </font>
    <font>
      <b/>
      <sz val="12"/>
      <color theme="1"/>
      <name val="Arial"/>
      <family val="2"/>
    </font>
    <font>
      <sz val="12"/>
      <color theme="1"/>
      <name val="Arial"/>
      <family val="2"/>
    </font>
    <font>
      <sz val="12"/>
      <name val="Arial"/>
      <family val="2"/>
    </font>
    <font>
      <sz val="12"/>
      <color theme="10"/>
      <name val="Arial"/>
      <family val="2"/>
    </font>
  </fonts>
  <fills count="8">
    <fill>
      <patternFill patternType="none"/>
    </fill>
    <fill>
      <patternFill patternType="gray125"/>
    </fill>
    <fill>
      <patternFill patternType="solid">
        <fgColor theme="1"/>
        <bgColor indexed="64"/>
      </patternFill>
    </fill>
    <fill>
      <patternFill patternType="solid">
        <fgColor rgb="FF003C71"/>
        <bgColor indexed="64"/>
      </patternFill>
    </fill>
    <fill>
      <patternFill patternType="solid">
        <fgColor rgb="FF658D1B"/>
        <bgColor indexed="64"/>
      </patternFill>
    </fill>
    <fill>
      <patternFill patternType="solid">
        <fgColor rgb="FFF49106"/>
        <bgColor indexed="64"/>
      </patternFill>
    </fill>
    <fill>
      <patternFill patternType="solid">
        <fgColor rgb="FF6BA4B8"/>
        <bgColor indexed="64"/>
      </patternFill>
    </fill>
    <fill>
      <patternFill patternType="solid">
        <fgColor theme="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style="thin">
        <color indexed="64"/>
      </right>
      <top/>
      <bottom/>
      <diagonal/>
    </border>
    <border>
      <left/>
      <right style="thin">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62">
    <xf numFmtId="0" fontId="0" fillId="0" borderId="0" xfId="0"/>
    <xf numFmtId="0" fontId="0" fillId="0" borderId="0" xfId="0" applyAlignment="1">
      <alignment wrapText="1"/>
    </xf>
    <xf numFmtId="0" fontId="0" fillId="2" borderId="0" xfId="0" applyFill="1"/>
    <xf numFmtId="0" fontId="1" fillId="0" borderId="0" xfId="0" applyFont="1"/>
    <xf numFmtId="0" fontId="2" fillId="0" borderId="0" xfId="0" applyFont="1"/>
    <xf numFmtId="0" fontId="2" fillId="0" borderId="0" xfId="0" applyFont="1" applyAlignment="1">
      <alignment horizontal="center"/>
    </xf>
    <xf numFmtId="164" fontId="2" fillId="0" borderId="0" xfId="0" applyNumberFormat="1" applyFont="1" applyAlignment="1">
      <alignment horizontal="center"/>
    </xf>
    <xf numFmtId="164" fontId="2" fillId="0" borderId="2" xfId="0" applyNumberFormat="1" applyFont="1" applyBorder="1" applyAlignment="1">
      <alignment horizontal="center"/>
    </xf>
    <xf numFmtId="164" fontId="2" fillId="0" borderId="3" xfId="0" applyNumberFormat="1" applyFont="1" applyBorder="1" applyAlignment="1">
      <alignment horizontal="center"/>
    </xf>
    <xf numFmtId="164" fontId="2" fillId="0" borderId="4" xfId="0" applyNumberFormat="1" applyFont="1" applyBorder="1" applyAlignment="1">
      <alignment horizontal="center"/>
    </xf>
    <xf numFmtId="164" fontId="2" fillId="0" borderId="5" xfId="0" applyNumberFormat="1" applyFont="1" applyBorder="1" applyAlignment="1">
      <alignment horizontal="center"/>
    </xf>
    <xf numFmtId="164" fontId="2" fillId="0" borderId="6" xfId="0" applyNumberFormat="1" applyFont="1" applyBorder="1" applyAlignment="1">
      <alignment horizontal="center"/>
    </xf>
    <xf numFmtId="0" fontId="3" fillId="4" borderId="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2" fillId="0" borderId="13" xfId="0" applyFont="1" applyBorder="1"/>
    <xf numFmtId="0" fontId="2" fillId="0" borderId="14" xfId="0" applyFont="1" applyBorder="1"/>
    <xf numFmtId="0" fontId="2" fillId="0" borderId="15" xfId="0" applyFont="1" applyBorder="1" applyAlignment="1">
      <alignment horizontal="center"/>
    </xf>
    <xf numFmtId="0" fontId="2" fillId="0" borderId="16" xfId="0" applyFont="1" applyBorder="1" applyAlignment="1">
      <alignment horizontal="center"/>
    </xf>
    <xf numFmtId="0" fontId="2" fillId="0" borderId="15" xfId="0" applyFont="1" applyBorder="1" applyAlignment="1">
      <alignment horizontal="center" vertical="center"/>
    </xf>
    <xf numFmtId="0" fontId="3" fillId="6" borderId="12" xfId="0" applyFont="1" applyFill="1" applyBorder="1" applyAlignment="1">
      <alignment horizontal="center" vertical="center" wrapText="1"/>
    </xf>
    <xf numFmtId="164" fontId="2" fillId="0" borderId="13" xfId="0" applyNumberFormat="1" applyFont="1" applyBorder="1" applyAlignment="1">
      <alignment horizontal="center"/>
    </xf>
    <xf numFmtId="164" fontId="2" fillId="0" borderId="14" xfId="0" applyNumberFormat="1" applyFont="1" applyBorder="1" applyAlignment="1">
      <alignment horizontal="center"/>
    </xf>
    <xf numFmtId="164" fontId="2" fillId="0" borderId="17" xfId="0" applyNumberFormat="1" applyFont="1" applyBorder="1" applyAlignment="1">
      <alignment horizontal="center"/>
    </xf>
    <xf numFmtId="164" fontId="2" fillId="0" borderId="18" xfId="0" applyNumberFormat="1" applyFont="1" applyBorder="1" applyAlignment="1">
      <alignment horizontal="center"/>
    </xf>
    <xf numFmtId="164" fontId="2" fillId="0" borderId="15" xfId="0" applyNumberFormat="1" applyFont="1" applyBorder="1" applyAlignment="1">
      <alignment horizontal="center"/>
    </xf>
    <xf numFmtId="164" fontId="2" fillId="0" borderId="16" xfId="0" applyNumberFormat="1" applyFont="1" applyBorder="1" applyAlignment="1">
      <alignment horizontal="center"/>
    </xf>
    <xf numFmtId="0" fontId="6" fillId="0" borderId="0" xfId="0" applyFont="1"/>
    <xf numFmtId="0" fontId="7" fillId="0" borderId="0" xfId="0" applyFont="1"/>
    <xf numFmtId="0" fontId="8" fillId="0" borderId="0" xfId="1" applyFont="1"/>
    <xf numFmtId="14" fontId="2" fillId="0" borderId="0" xfId="0" applyNumberFormat="1" applyFont="1" applyAlignment="1">
      <alignment horizontal="left"/>
    </xf>
    <xf numFmtId="0" fontId="9" fillId="0" borderId="0" xfId="0" applyFont="1"/>
    <xf numFmtId="0" fontId="10" fillId="0" borderId="0" xfId="0" applyFont="1" applyAlignment="1">
      <alignment horizontal="left" vertical="top" wrapText="1"/>
    </xf>
    <xf numFmtId="0" fontId="4" fillId="3" borderId="10" xfId="0" applyFont="1" applyFill="1" applyBorder="1"/>
    <xf numFmtId="0" fontId="12" fillId="0" borderId="22" xfId="1" applyFont="1" applyBorder="1" applyAlignment="1">
      <alignment horizontal="left" vertical="top" wrapText="1"/>
    </xf>
    <xf numFmtId="0" fontId="12" fillId="0" borderId="0" xfId="1" applyFont="1" applyBorder="1" applyAlignment="1">
      <alignment horizontal="left" vertical="top" wrapText="1"/>
    </xf>
    <xf numFmtId="0" fontId="10" fillId="0" borderId="0" xfId="0" applyFont="1" applyAlignment="1">
      <alignment vertical="top" wrapText="1"/>
    </xf>
    <xf numFmtId="0" fontId="2" fillId="7" borderId="0" xfId="0" applyFont="1" applyFill="1"/>
    <xf numFmtId="0" fontId="11" fillId="0" borderId="25" xfId="1" applyFont="1" applyFill="1" applyBorder="1" applyAlignment="1">
      <alignment horizontal="left" vertical="top" wrapText="1"/>
    </xf>
    <xf numFmtId="0" fontId="10" fillId="0" borderId="26" xfId="0" applyFont="1" applyBorder="1" applyAlignment="1">
      <alignment horizontal="left" vertical="top" wrapText="1"/>
    </xf>
    <xf numFmtId="0" fontId="10" fillId="0" borderId="27" xfId="0" applyFont="1" applyBorder="1" applyAlignment="1">
      <alignment horizontal="left" vertical="top" wrapText="1"/>
    </xf>
    <xf numFmtId="0" fontId="10" fillId="0" borderId="29" xfId="0" applyFont="1" applyBorder="1" applyAlignment="1">
      <alignment horizontal="left" vertical="top" wrapText="1"/>
    </xf>
    <xf numFmtId="0" fontId="10" fillId="0" borderId="28" xfId="0" applyFont="1" applyBorder="1" applyAlignment="1">
      <alignment horizontal="left" vertical="top" wrapTex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9" xfId="0" applyFont="1" applyBorder="1" applyAlignment="1">
      <alignment horizontal="left" vertical="top" wrapText="1"/>
    </xf>
    <xf numFmtId="0" fontId="4" fillId="3" borderId="11" xfId="0" applyFont="1" applyFill="1" applyBorder="1" applyAlignment="1">
      <alignment horizontal="left"/>
    </xf>
    <xf numFmtId="0" fontId="4" fillId="3" borderId="19" xfId="0" applyFont="1" applyFill="1" applyBorder="1" applyAlignment="1">
      <alignment horizontal="left"/>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9"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6BA4B8"/>
      <color rgb="FFF49106"/>
      <color rgb="FFF1B434"/>
      <color rgb="FFF16434"/>
      <color rgb="FF658D1B"/>
      <color rgb="FF658D7F"/>
      <color rgb="FF003C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70453928-6E6E-40D9-AB1A-487A4AE04F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4351" y="76200"/>
          <a:ext cx="2894330" cy="80723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post2028@bpa.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D1ACF-BE9D-4151-AFBB-ED8F84B5A748}">
  <dimension ref="A1:G16"/>
  <sheetViews>
    <sheetView showGridLines="0" tabSelected="1" topLeftCell="A8" zoomScale="110" zoomScaleNormal="110" workbookViewId="0">
      <selection activeCell="C18" sqref="C18"/>
    </sheetView>
  </sheetViews>
  <sheetFormatPr defaultColWidth="8.7109375" defaultRowHeight="14.25" x14ac:dyDescent="0.2"/>
  <cols>
    <col min="1" max="1" width="8.7109375" style="4"/>
    <col min="2" max="2" width="36.28515625" style="4" customWidth="1"/>
    <col min="3" max="3" width="85.7109375" style="4" customWidth="1"/>
    <col min="4" max="4" width="43.7109375" style="4" customWidth="1"/>
    <col min="5" max="5" width="26.7109375" style="4" customWidth="1"/>
    <col min="6" max="6" width="12.85546875" style="4" customWidth="1"/>
    <col min="7" max="16384" width="8.7109375" style="4"/>
  </cols>
  <sheetData>
    <row r="1" spans="1:7" ht="68.650000000000006" customHeight="1" x14ac:dyDescent="0.2"/>
    <row r="2" spans="1:7" ht="25.35" customHeight="1" x14ac:dyDescent="0.25">
      <c r="B2" s="34" t="s">
        <v>105</v>
      </c>
    </row>
    <row r="3" spans="1:7" ht="15" x14ac:dyDescent="0.25">
      <c r="B3" s="35" t="s">
        <v>97</v>
      </c>
      <c r="C3" s="36" t="s">
        <v>98</v>
      </c>
    </row>
    <row r="4" spans="1:7" ht="15" x14ac:dyDescent="0.25">
      <c r="B4" s="35" t="s">
        <v>99</v>
      </c>
      <c r="C4" s="37">
        <v>45594</v>
      </c>
    </row>
    <row r="5" spans="1:7" x14ac:dyDescent="0.2">
      <c r="B5" s="36"/>
    </row>
    <row r="6" spans="1:7" ht="16.5" thickBot="1" x14ac:dyDescent="0.3">
      <c r="B6" s="38" t="s">
        <v>100</v>
      </c>
    </row>
    <row r="7" spans="1:7" ht="80.45" customHeight="1" thickBot="1" x14ac:dyDescent="0.25">
      <c r="B7" s="50" t="s">
        <v>120</v>
      </c>
      <c r="C7" s="51"/>
      <c r="D7" s="51"/>
      <c r="E7" s="52"/>
      <c r="F7" s="43"/>
      <c r="G7" s="43"/>
    </row>
    <row r="8" spans="1:7" ht="15" x14ac:dyDescent="0.2">
      <c r="B8" s="39"/>
      <c r="C8" s="39"/>
      <c r="D8" s="39"/>
      <c r="E8" s="39"/>
      <c r="F8" s="43"/>
      <c r="G8" s="43"/>
    </row>
    <row r="9" spans="1:7" ht="16.5" thickBot="1" x14ac:dyDescent="0.3">
      <c r="A9" s="44"/>
      <c r="B9" s="38" t="s">
        <v>101</v>
      </c>
      <c r="C9" s="39"/>
      <c r="D9" s="39"/>
      <c r="E9" s="39"/>
      <c r="F9" s="43"/>
      <c r="G9" s="43"/>
    </row>
    <row r="10" spans="1:7" ht="16.5" thickBot="1" x14ac:dyDescent="0.3">
      <c r="A10" s="44"/>
      <c r="B10" s="40" t="s">
        <v>102</v>
      </c>
      <c r="C10" s="53" t="s">
        <v>103</v>
      </c>
      <c r="D10" s="54"/>
      <c r="E10" s="39"/>
      <c r="F10" s="43"/>
      <c r="G10" s="43"/>
    </row>
    <row r="11" spans="1:7" ht="31.15" customHeight="1" x14ac:dyDescent="0.2">
      <c r="A11" s="44"/>
      <c r="B11" s="41" t="s">
        <v>104</v>
      </c>
      <c r="C11" s="55" t="s">
        <v>117</v>
      </c>
      <c r="D11" s="56"/>
      <c r="E11" s="39"/>
      <c r="F11" s="43"/>
      <c r="G11" s="43"/>
    </row>
    <row r="12" spans="1:7" ht="46.5" customHeight="1" x14ac:dyDescent="0.2">
      <c r="A12" s="44"/>
      <c r="B12" s="41" t="s">
        <v>111</v>
      </c>
      <c r="C12" s="57" t="s">
        <v>118</v>
      </c>
      <c r="D12" s="58"/>
      <c r="E12" s="39"/>
      <c r="F12" s="43"/>
      <c r="G12" s="43"/>
    </row>
    <row r="13" spans="1:7" ht="15" x14ac:dyDescent="0.2">
      <c r="A13" s="44"/>
      <c r="B13" s="41" t="s">
        <v>113</v>
      </c>
      <c r="C13" s="57" t="s">
        <v>114</v>
      </c>
      <c r="D13" s="58"/>
      <c r="E13" s="39"/>
      <c r="F13" s="43"/>
      <c r="G13" s="43"/>
    </row>
    <row r="14" spans="1:7" ht="36" customHeight="1" x14ac:dyDescent="0.2">
      <c r="A14" s="44"/>
      <c r="B14" s="41" t="s">
        <v>112</v>
      </c>
      <c r="C14" s="48" t="s">
        <v>115</v>
      </c>
      <c r="D14" s="49"/>
      <c r="E14" s="39"/>
      <c r="F14" s="43"/>
      <c r="G14" s="43"/>
    </row>
    <row r="15" spans="1:7" ht="31.5" customHeight="1" thickBot="1" x14ac:dyDescent="0.25">
      <c r="A15" s="44"/>
      <c r="B15" s="45" t="s">
        <v>116</v>
      </c>
      <c r="C15" s="46" t="s">
        <v>119</v>
      </c>
      <c r="D15" s="47"/>
      <c r="E15" s="39"/>
      <c r="F15" s="43"/>
      <c r="G15" s="43"/>
    </row>
    <row r="16" spans="1:7" ht="18" customHeight="1" x14ac:dyDescent="0.2">
      <c r="A16" s="44"/>
      <c r="B16" s="42"/>
      <c r="C16" s="39"/>
      <c r="D16" s="39"/>
      <c r="E16" s="39"/>
      <c r="F16" s="43"/>
      <c r="G16" s="43"/>
    </row>
  </sheetData>
  <mergeCells count="7">
    <mergeCell ref="C15:D15"/>
    <mergeCell ref="C14:D14"/>
    <mergeCell ref="B7:E7"/>
    <mergeCell ref="C10:D10"/>
    <mergeCell ref="C11:D11"/>
    <mergeCell ref="C12:D12"/>
    <mergeCell ref="C13:D13"/>
  </mergeCells>
  <hyperlinks>
    <hyperlink ref="C3" r:id="rId1" xr:uid="{44AA25D6-C5D1-4787-BAFB-964A88012E29}"/>
    <hyperlink ref="B11" location="Info!A1" display="Info" xr:uid="{03572DC3-8542-4DAC-935C-E0667C11CA12}"/>
    <hyperlink ref="B12" location="'CHWM Adjustments Awarded'!A1" display="CHWM Adjustments Awarded" xr:uid="{C1C191E0-6E64-4CF2-8A83-F17F3CFA5A92}"/>
    <hyperlink ref="B13" location="'Adjustment Pool Limits'!A1" display="Adjustment Pool Limits" xr:uid="{416C3232-11B4-4081-9ACA-5FB1E02B3200}"/>
    <hyperlink ref="B14" location="'Rate Period Limits'!A1" display="Rate Period Limits" xr:uid="{306A51DF-5546-4A35-B8CF-36A77828D81C}"/>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F817C-D544-4789-B1B9-6D2EF2A893E3}">
  <dimension ref="A1:N42"/>
  <sheetViews>
    <sheetView workbookViewId="0">
      <selection activeCell="C4" sqref="C4"/>
    </sheetView>
  </sheetViews>
  <sheetFormatPr defaultColWidth="8.85546875" defaultRowHeight="14.25" x14ac:dyDescent="0.2"/>
  <cols>
    <col min="1" max="3" width="24.7109375" style="4" customWidth="1"/>
    <col min="4" max="4" width="24.5703125" style="5" customWidth="1"/>
    <col min="5" max="13" width="16.28515625" style="5" customWidth="1"/>
    <col min="14" max="14" width="0" style="4" hidden="1" customWidth="1"/>
    <col min="15" max="16384" width="8.85546875" style="4"/>
  </cols>
  <sheetData>
    <row r="1" spans="1:14" ht="54" customHeight="1" thickBot="1" x14ac:dyDescent="0.25">
      <c r="A1" s="15" t="s">
        <v>68</v>
      </c>
      <c r="B1" s="16" t="s">
        <v>90</v>
      </c>
      <c r="C1" s="16" t="s">
        <v>49</v>
      </c>
      <c r="D1" s="16" t="s">
        <v>17</v>
      </c>
      <c r="E1" s="17" t="s">
        <v>94</v>
      </c>
      <c r="F1" s="59" t="s">
        <v>96</v>
      </c>
      <c r="G1" s="60"/>
      <c r="H1" s="60"/>
      <c r="I1" s="60"/>
      <c r="J1" s="60"/>
      <c r="K1" s="60"/>
      <c r="L1" s="60"/>
      <c r="M1" s="61"/>
    </row>
    <row r="2" spans="1:14" ht="90.75" thickBot="1" x14ac:dyDescent="0.25">
      <c r="A2" s="18" t="s">
        <v>89</v>
      </c>
      <c r="B2" s="19" t="s">
        <v>91</v>
      </c>
      <c r="C2" s="19" t="s">
        <v>93</v>
      </c>
      <c r="D2" s="12" t="s">
        <v>92</v>
      </c>
      <c r="E2" s="13" t="s">
        <v>95</v>
      </c>
      <c r="F2" s="20" t="s">
        <v>18</v>
      </c>
      <c r="G2" s="21" t="s">
        <v>19</v>
      </c>
      <c r="H2" s="27" t="s">
        <v>20</v>
      </c>
      <c r="I2" s="21" t="s">
        <v>21</v>
      </c>
      <c r="J2" s="21" t="s">
        <v>22</v>
      </c>
      <c r="K2" s="21" t="s">
        <v>23</v>
      </c>
      <c r="L2" s="21" t="s">
        <v>24</v>
      </c>
      <c r="M2" s="14" t="s">
        <v>25</v>
      </c>
    </row>
    <row r="3" spans="1:14" x14ac:dyDescent="0.2">
      <c r="A3" s="22" t="s">
        <v>106</v>
      </c>
      <c r="B3" s="24" t="s">
        <v>18</v>
      </c>
      <c r="C3" s="26" t="s">
        <v>1</v>
      </c>
      <c r="D3" s="6">
        <v>75</v>
      </c>
      <c r="E3" s="10">
        <f>D3*SUMIF('Adjustment Pool Limits'!F$2:F$17,'CHWM Adjustments Awarded'!N3,'Adjustment Pool Limits'!G$2:G$17)</f>
        <v>75</v>
      </c>
      <c r="F3" s="28">
        <f>'First Rate Period'!G9</f>
        <v>32.222222222222221</v>
      </c>
      <c r="G3" s="32">
        <f>'First Rate Period'!K9+'Second Rate Period'!G9</f>
        <v>38.580246913580247</v>
      </c>
      <c r="H3" s="30">
        <f>'First Rate Period'!O9+'Second Rate Period'!K9+'Third Rate Period'!G9</f>
        <v>4.1975308641975317</v>
      </c>
      <c r="I3" s="32">
        <f>'First Rate Period'!S9+'Second Rate Period'!O9+'Third Rate Period'!K9+'Fourth Rate Period'!G9</f>
        <v>0</v>
      </c>
      <c r="J3" s="32">
        <f>'First Rate Period'!W9+'Second Rate Period'!S9+'Third Rate Period'!O9+'Fourth Rate Period'!K9+'Fifth Rate Period'!G9</f>
        <v>0</v>
      </c>
      <c r="K3" s="32">
        <f>'First Rate Period'!AA9+'Second Rate Period'!W9+'Third Rate Period'!S9+'Fourth Rate Period'!O9+'Fifth Rate Period'!K9+'Sixth Rate Period'!G9</f>
        <v>0</v>
      </c>
      <c r="L3" s="32">
        <f>'First Rate Period'!AE9+'Second Rate Period'!AA9+'Third Rate Period'!W9+'Fourth Rate Period'!S9+'Fifth Rate Period'!O9+'Sixth Rate Period'!K9+'Seventh Rate Period'!G9</f>
        <v>0</v>
      </c>
      <c r="M3" s="7">
        <f>'First Rate Period'!AI9+'Second Rate Period'!AE9+'Third Rate Period'!AA9+'Fourth Rate Period'!W9+'Fifth Rate Period'!S9+'Sixth Rate Period'!O9+'Seventh Rate Period'!K9+'Eighth Rate Period'!G9</f>
        <v>0</v>
      </c>
      <c r="N3" s="4" t="str">
        <f>B3&amp;C3</f>
        <v>Rate Period 1 (BP-29)New Public</v>
      </c>
    </row>
    <row r="4" spans="1:14" x14ac:dyDescent="0.2">
      <c r="A4" s="22" t="s">
        <v>107</v>
      </c>
      <c r="B4" s="24" t="s">
        <v>18</v>
      </c>
      <c r="C4" s="24" t="s">
        <v>48</v>
      </c>
      <c r="D4" s="6">
        <v>25</v>
      </c>
      <c r="E4" s="10">
        <f>D4*SUMIF('Adjustment Pool Limits'!F$2:F$17,'CHWM Adjustments Awarded'!N4,'Adjustment Pool Limits'!G$2:G$17)</f>
        <v>25</v>
      </c>
      <c r="F4" s="28">
        <f>'First Rate Period'!G10</f>
        <v>12.777777777777779</v>
      </c>
      <c r="G4" s="32">
        <f>'First Rate Period'!K10+'Second Rate Period'!G10</f>
        <v>11.419753086419753</v>
      </c>
      <c r="H4" s="30">
        <f>'First Rate Period'!O10+'Second Rate Period'!K10+'Third Rate Period'!G10</f>
        <v>0.80246913580246826</v>
      </c>
      <c r="I4" s="32">
        <f>'First Rate Period'!S10+'Second Rate Period'!O10+'Third Rate Period'!K10+'Fourth Rate Period'!G10</f>
        <v>0</v>
      </c>
      <c r="J4" s="32">
        <f>'First Rate Period'!W10+'Second Rate Period'!S10+'Third Rate Period'!O10+'Fourth Rate Period'!K10+'Fifth Rate Period'!G10</f>
        <v>0</v>
      </c>
      <c r="K4" s="32">
        <f>'First Rate Period'!AA10+'Second Rate Period'!W10+'Third Rate Period'!S10+'Fourth Rate Period'!O10+'Fifth Rate Period'!K10+'Sixth Rate Period'!G10</f>
        <v>0</v>
      </c>
      <c r="L4" s="32">
        <f>'First Rate Period'!AE10+'Second Rate Period'!AA10+'Third Rate Period'!W10+'Fourth Rate Period'!S10+'Fifth Rate Period'!O10+'Sixth Rate Period'!K10+'Seventh Rate Period'!G10</f>
        <v>0</v>
      </c>
      <c r="M4" s="7">
        <f>'First Rate Period'!AI10+'Second Rate Period'!AE10+'Third Rate Period'!AA10+'Fourth Rate Period'!W10+'Fifth Rate Period'!S10+'Sixth Rate Period'!O10+'Seventh Rate Period'!K10+'Eighth Rate Period'!G10</f>
        <v>0</v>
      </c>
      <c r="N4" s="4" t="str">
        <f t="shared" ref="N4:N42" si="0">B4&amp;C4</f>
        <v xml:space="preserve">Rate Period 1 (BP-29)Tribal </v>
      </c>
    </row>
    <row r="5" spans="1:14" x14ac:dyDescent="0.2">
      <c r="A5" s="22" t="s">
        <v>108</v>
      </c>
      <c r="B5" s="24" t="s">
        <v>18</v>
      </c>
      <c r="C5" s="24" t="s">
        <v>48</v>
      </c>
      <c r="D5" s="6">
        <v>5</v>
      </c>
      <c r="E5" s="10">
        <f>D5*SUMIF('Adjustment Pool Limits'!F$2:F$17,'CHWM Adjustments Awarded'!N5,'Adjustment Pool Limits'!G$2:G$17)</f>
        <v>5</v>
      </c>
      <c r="F5" s="28">
        <f>'First Rate Period'!G11</f>
        <v>5</v>
      </c>
      <c r="G5" s="32">
        <f>'First Rate Period'!K11+'Second Rate Period'!G11</f>
        <v>0</v>
      </c>
      <c r="H5" s="30">
        <f>'First Rate Period'!O11+'Second Rate Period'!K11+'Third Rate Period'!G11</f>
        <v>0</v>
      </c>
      <c r="I5" s="32">
        <f>'First Rate Period'!S11+'Second Rate Period'!O11+'Third Rate Period'!K11+'Fourth Rate Period'!G11</f>
        <v>0</v>
      </c>
      <c r="J5" s="32">
        <f>'First Rate Period'!W11+'Second Rate Period'!S11+'Third Rate Period'!O11+'Fourth Rate Period'!K11+'Fifth Rate Period'!G11</f>
        <v>0</v>
      </c>
      <c r="K5" s="32">
        <f>'First Rate Period'!AA11+'Second Rate Period'!W11+'Third Rate Period'!S11+'Fourth Rate Period'!O11+'Fifth Rate Period'!K11+'Sixth Rate Period'!G11</f>
        <v>0</v>
      </c>
      <c r="L5" s="32">
        <f>'First Rate Period'!AE11+'Second Rate Period'!AA11+'Third Rate Period'!W11+'Fourth Rate Period'!S11+'Fifth Rate Period'!O11+'Sixth Rate Period'!K11+'Seventh Rate Period'!G11</f>
        <v>0</v>
      </c>
      <c r="M5" s="7">
        <f>'First Rate Period'!AI11+'Second Rate Period'!AE11+'Third Rate Period'!AA11+'Fourth Rate Period'!W11+'Fifth Rate Period'!S11+'Sixth Rate Period'!O11+'Seventh Rate Period'!K11+'Eighth Rate Period'!G11</f>
        <v>0</v>
      </c>
      <c r="N5" s="4" t="str">
        <f t="shared" si="0"/>
        <v xml:space="preserve">Rate Period 1 (BP-29)Tribal </v>
      </c>
    </row>
    <row r="6" spans="1:14" x14ac:dyDescent="0.2">
      <c r="A6" s="22" t="s">
        <v>109</v>
      </c>
      <c r="B6" s="24" t="s">
        <v>20</v>
      </c>
      <c r="C6" s="24" t="s">
        <v>1</v>
      </c>
      <c r="D6" s="6">
        <v>20</v>
      </c>
      <c r="E6" s="10">
        <f>D6*SUMIF('Adjustment Pool Limits'!F$2:F$17,'CHWM Adjustments Awarded'!N6,'Adjustment Pool Limits'!G$2:G$17)</f>
        <v>20</v>
      </c>
      <c r="F6" s="28">
        <f>'First Rate Period'!G12</f>
        <v>0</v>
      </c>
      <c r="G6" s="32">
        <f>'First Rate Period'!K12+'Second Rate Period'!G12</f>
        <v>0</v>
      </c>
      <c r="H6" s="30">
        <f>'First Rate Period'!O12+'Second Rate Period'!K12+'Third Rate Period'!G12</f>
        <v>20</v>
      </c>
      <c r="I6" s="32">
        <f>'First Rate Period'!S12+'Second Rate Period'!O12+'Third Rate Period'!K12+'Fourth Rate Period'!G12</f>
        <v>0</v>
      </c>
      <c r="J6" s="32">
        <f>'First Rate Period'!W12+'Second Rate Period'!S12+'Third Rate Period'!O12+'Fourth Rate Period'!K12+'Fifth Rate Period'!G12</f>
        <v>0</v>
      </c>
      <c r="K6" s="32">
        <f>'First Rate Period'!AA12+'Second Rate Period'!W12+'Third Rate Period'!S12+'Fourth Rate Period'!O12+'Fifth Rate Period'!K12+'Sixth Rate Period'!G12</f>
        <v>0</v>
      </c>
      <c r="L6" s="32">
        <f>'First Rate Period'!AE12+'Second Rate Period'!AA12+'Third Rate Period'!W12+'Fourth Rate Period'!S12+'Fifth Rate Period'!O12+'Sixth Rate Period'!K12+'Seventh Rate Period'!G12</f>
        <v>0</v>
      </c>
      <c r="M6" s="7">
        <f>'First Rate Period'!AI12+'Second Rate Period'!AE12+'Third Rate Period'!AA12+'Fourth Rate Period'!W12+'Fifth Rate Period'!S12+'Sixth Rate Period'!O12+'Seventh Rate Period'!K12+'Eighth Rate Period'!G12</f>
        <v>0</v>
      </c>
      <c r="N6" s="4" t="str">
        <f t="shared" si="0"/>
        <v>Rate Period 3 (BP-33)New Public</v>
      </c>
    </row>
    <row r="7" spans="1:14" x14ac:dyDescent="0.2">
      <c r="A7" s="22" t="s">
        <v>110</v>
      </c>
      <c r="B7" s="24" t="s">
        <v>20</v>
      </c>
      <c r="C7" s="24" t="s">
        <v>48</v>
      </c>
      <c r="D7" s="6">
        <v>20</v>
      </c>
      <c r="E7" s="10">
        <f>D7*SUMIF('Adjustment Pool Limits'!F$2:F$17,'CHWM Adjustments Awarded'!N7,'Adjustment Pool Limits'!G$2:G$17)</f>
        <v>10</v>
      </c>
      <c r="F7" s="28">
        <f>'First Rate Period'!G13</f>
        <v>0</v>
      </c>
      <c r="G7" s="32">
        <f>'First Rate Period'!K13+'Second Rate Period'!G13</f>
        <v>0</v>
      </c>
      <c r="H7" s="30">
        <f>'First Rate Period'!O13+'Second Rate Period'!K13+'Third Rate Period'!G13</f>
        <v>10</v>
      </c>
      <c r="I7" s="32">
        <f>'First Rate Period'!S13+'Second Rate Period'!O13+'Third Rate Period'!K13+'Fourth Rate Period'!G13</f>
        <v>0</v>
      </c>
      <c r="J7" s="32">
        <f>'First Rate Period'!W13+'Second Rate Period'!S13+'Third Rate Period'!O13+'Fourth Rate Period'!K13+'Fifth Rate Period'!G13</f>
        <v>0</v>
      </c>
      <c r="K7" s="32">
        <f>'First Rate Period'!AA13+'Second Rate Period'!W13+'Third Rate Period'!S13+'Fourth Rate Period'!O13+'Fifth Rate Period'!K13+'Sixth Rate Period'!G13</f>
        <v>0</v>
      </c>
      <c r="L7" s="32">
        <f>'First Rate Period'!AE13+'Second Rate Period'!AA13+'Third Rate Period'!W13+'Fourth Rate Period'!S13+'Fifth Rate Period'!O13+'Sixth Rate Period'!K13+'Seventh Rate Period'!G13</f>
        <v>0</v>
      </c>
      <c r="M7" s="7">
        <f>'First Rate Period'!AI13+'Second Rate Period'!AE13+'Third Rate Period'!AA13+'Fourth Rate Period'!W13+'Fifth Rate Period'!S13+'Sixth Rate Period'!O13+'Seventh Rate Period'!K13+'Eighth Rate Period'!G13</f>
        <v>0</v>
      </c>
      <c r="N7" s="4" t="str">
        <f t="shared" si="0"/>
        <v xml:space="preserve">Rate Period 3 (BP-33)Tribal </v>
      </c>
    </row>
    <row r="8" spans="1:14" x14ac:dyDescent="0.2">
      <c r="A8" s="22" t="s">
        <v>2</v>
      </c>
      <c r="B8" s="24" t="s">
        <v>46</v>
      </c>
      <c r="C8" s="24" t="s">
        <v>46</v>
      </c>
      <c r="D8" s="6">
        <v>0</v>
      </c>
      <c r="E8" s="10">
        <f>D8*SUMIF('Adjustment Pool Limits'!F$2:F$17,'CHWM Adjustments Awarded'!N8,'Adjustment Pool Limits'!G$2:G$17)</f>
        <v>0</v>
      </c>
      <c r="F8" s="28">
        <f>'First Rate Period'!G14</f>
        <v>0</v>
      </c>
      <c r="G8" s="32">
        <f>'First Rate Period'!K14+'Second Rate Period'!G14</f>
        <v>0</v>
      </c>
      <c r="H8" s="30">
        <f>'First Rate Period'!O14+'Second Rate Period'!K14+'Third Rate Period'!G14</f>
        <v>0</v>
      </c>
      <c r="I8" s="32">
        <f>'First Rate Period'!S14+'Second Rate Period'!O14+'Third Rate Period'!K14+'Fourth Rate Period'!G14</f>
        <v>0</v>
      </c>
      <c r="J8" s="32">
        <f>'First Rate Period'!W14+'Second Rate Period'!S14+'Third Rate Period'!O14+'Fourth Rate Period'!K14+'Fifth Rate Period'!G14</f>
        <v>0</v>
      </c>
      <c r="K8" s="32">
        <f>'First Rate Period'!AA14+'Second Rate Period'!W14+'Third Rate Period'!S14+'Fourth Rate Period'!O14+'Fifth Rate Period'!K14+'Sixth Rate Period'!G14</f>
        <v>0</v>
      </c>
      <c r="L8" s="32">
        <f>'First Rate Period'!AE14+'Second Rate Period'!AA14+'Third Rate Period'!W14+'Fourth Rate Period'!S14+'Fifth Rate Period'!O14+'Sixth Rate Period'!K14+'Seventh Rate Period'!G14</f>
        <v>0</v>
      </c>
      <c r="M8" s="7">
        <f>'First Rate Period'!AI14+'Second Rate Period'!AE14+'Third Rate Period'!AA14+'Fourth Rate Period'!W14+'Fifth Rate Period'!S14+'Sixth Rate Period'!O14+'Seventh Rate Period'!K14+'Eighth Rate Period'!G14</f>
        <v>0</v>
      </c>
      <c r="N8" s="4" t="str">
        <f t="shared" si="0"/>
        <v>NoneNone</v>
      </c>
    </row>
    <row r="9" spans="1:14" x14ac:dyDescent="0.2">
      <c r="A9" s="22" t="s">
        <v>3</v>
      </c>
      <c r="B9" s="24" t="s">
        <v>46</v>
      </c>
      <c r="C9" s="24" t="s">
        <v>46</v>
      </c>
      <c r="D9" s="6">
        <v>0</v>
      </c>
      <c r="E9" s="10">
        <f>D9*SUMIF('Adjustment Pool Limits'!F$2:F$17,'CHWM Adjustments Awarded'!N9,'Adjustment Pool Limits'!G$2:G$17)</f>
        <v>0</v>
      </c>
      <c r="F9" s="28">
        <f>'First Rate Period'!G15</f>
        <v>0</v>
      </c>
      <c r="G9" s="32">
        <f>'First Rate Period'!K15+'Second Rate Period'!G15</f>
        <v>0</v>
      </c>
      <c r="H9" s="30">
        <f>'First Rate Period'!O15+'Second Rate Period'!K15+'Third Rate Period'!G15</f>
        <v>0</v>
      </c>
      <c r="I9" s="32">
        <f>'First Rate Period'!S15+'Second Rate Period'!O15+'Third Rate Period'!K15+'Fourth Rate Period'!G15</f>
        <v>0</v>
      </c>
      <c r="J9" s="32">
        <f>'First Rate Period'!W15+'Second Rate Period'!S15+'Third Rate Period'!O15+'Fourth Rate Period'!K15+'Fifth Rate Period'!G15</f>
        <v>0</v>
      </c>
      <c r="K9" s="32">
        <f>'First Rate Period'!AA15+'Second Rate Period'!W15+'Third Rate Period'!S15+'Fourth Rate Period'!O15+'Fifth Rate Period'!K15+'Sixth Rate Period'!G15</f>
        <v>0</v>
      </c>
      <c r="L9" s="32">
        <f>'First Rate Period'!AE15+'Second Rate Period'!AA15+'Third Rate Period'!W15+'Fourth Rate Period'!S15+'Fifth Rate Period'!O15+'Sixth Rate Period'!K15+'Seventh Rate Period'!G15</f>
        <v>0</v>
      </c>
      <c r="M9" s="7">
        <f>'First Rate Period'!AI15+'Second Rate Period'!AE15+'Third Rate Period'!AA15+'Fourth Rate Period'!W15+'Fifth Rate Period'!S15+'Sixth Rate Period'!O15+'Seventh Rate Period'!K15+'Eighth Rate Period'!G15</f>
        <v>0</v>
      </c>
      <c r="N9" s="4" t="str">
        <f t="shared" si="0"/>
        <v>NoneNone</v>
      </c>
    </row>
    <row r="10" spans="1:14" x14ac:dyDescent="0.2">
      <c r="A10" s="22" t="s">
        <v>4</v>
      </c>
      <c r="B10" s="24" t="s">
        <v>46</v>
      </c>
      <c r="C10" s="24" t="s">
        <v>46</v>
      </c>
      <c r="D10" s="6">
        <v>0</v>
      </c>
      <c r="E10" s="10">
        <f>D10*SUMIF('Adjustment Pool Limits'!F$2:F$17,'CHWM Adjustments Awarded'!N10,'Adjustment Pool Limits'!G$2:G$17)</f>
        <v>0</v>
      </c>
      <c r="F10" s="28">
        <f>'First Rate Period'!G16</f>
        <v>0</v>
      </c>
      <c r="G10" s="32">
        <f>'First Rate Period'!K16+'Second Rate Period'!G16</f>
        <v>0</v>
      </c>
      <c r="H10" s="30">
        <f>'First Rate Period'!O16+'Second Rate Period'!K16+'Third Rate Period'!G16</f>
        <v>0</v>
      </c>
      <c r="I10" s="32">
        <f>'First Rate Period'!S16+'Second Rate Period'!O16+'Third Rate Period'!K16+'Fourth Rate Period'!G16</f>
        <v>0</v>
      </c>
      <c r="J10" s="32">
        <f>'First Rate Period'!W16+'Second Rate Period'!S16+'Third Rate Period'!O16+'Fourth Rate Period'!K16+'Fifth Rate Period'!G16</f>
        <v>0</v>
      </c>
      <c r="K10" s="32">
        <f>'First Rate Period'!AA16+'Second Rate Period'!W16+'Third Rate Period'!S16+'Fourth Rate Period'!O16+'Fifth Rate Period'!K16+'Sixth Rate Period'!G16</f>
        <v>0</v>
      </c>
      <c r="L10" s="32">
        <f>'First Rate Period'!AE16+'Second Rate Period'!AA16+'Third Rate Period'!W16+'Fourth Rate Period'!S16+'Fifth Rate Period'!O16+'Sixth Rate Period'!K16+'Seventh Rate Period'!G16</f>
        <v>0</v>
      </c>
      <c r="M10" s="7">
        <f>'First Rate Period'!AI16+'Second Rate Period'!AE16+'Third Rate Period'!AA16+'Fourth Rate Period'!W16+'Fifth Rate Period'!S16+'Sixth Rate Period'!O16+'Seventh Rate Period'!K16+'Eighth Rate Period'!G16</f>
        <v>0</v>
      </c>
      <c r="N10" s="4" t="str">
        <f t="shared" si="0"/>
        <v>NoneNone</v>
      </c>
    </row>
    <row r="11" spans="1:14" x14ac:dyDescent="0.2">
      <c r="A11" s="22" t="s">
        <v>5</v>
      </c>
      <c r="B11" s="24" t="s">
        <v>46</v>
      </c>
      <c r="C11" s="24" t="s">
        <v>46</v>
      </c>
      <c r="D11" s="6">
        <v>0</v>
      </c>
      <c r="E11" s="10">
        <f>D11*SUMIF('Adjustment Pool Limits'!F$2:F$17,'CHWM Adjustments Awarded'!N11,'Adjustment Pool Limits'!G$2:G$17)</f>
        <v>0</v>
      </c>
      <c r="F11" s="28">
        <f>'First Rate Period'!G17</f>
        <v>0</v>
      </c>
      <c r="G11" s="32">
        <f>'First Rate Period'!K17+'Second Rate Period'!G17</f>
        <v>0</v>
      </c>
      <c r="H11" s="30">
        <f>'First Rate Period'!O17+'Second Rate Period'!K17+'Third Rate Period'!G17</f>
        <v>0</v>
      </c>
      <c r="I11" s="32">
        <f>'First Rate Period'!S17+'Second Rate Period'!O17+'Third Rate Period'!K17+'Fourth Rate Period'!G17</f>
        <v>0</v>
      </c>
      <c r="J11" s="32">
        <f>'First Rate Period'!W17+'Second Rate Period'!S17+'Third Rate Period'!O17+'Fourth Rate Period'!K17+'Fifth Rate Period'!G17</f>
        <v>0</v>
      </c>
      <c r="K11" s="32">
        <f>'First Rate Period'!AA17+'Second Rate Period'!W17+'Third Rate Period'!S17+'Fourth Rate Period'!O17+'Fifth Rate Period'!K17+'Sixth Rate Period'!G17</f>
        <v>0</v>
      </c>
      <c r="L11" s="32">
        <f>'First Rate Period'!AE17+'Second Rate Period'!AA17+'Third Rate Period'!W17+'Fourth Rate Period'!S17+'Fifth Rate Period'!O17+'Sixth Rate Period'!K17+'Seventh Rate Period'!G17</f>
        <v>0</v>
      </c>
      <c r="M11" s="7">
        <f>'First Rate Period'!AI17+'Second Rate Period'!AE17+'Third Rate Period'!AA17+'Fourth Rate Period'!W17+'Fifth Rate Period'!S17+'Sixth Rate Period'!O17+'Seventh Rate Period'!K17+'Eighth Rate Period'!G17</f>
        <v>0</v>
      </c>
      <c r="N11" s="4" t="str">
        <f t="shared" si="0"/>
        <v>NoneNone</v>
      </c>
    </row>
    <row r="12" spans="1:14" x14ac:dyDescent="0.2">
      <c r="A12" s="22" t="s">
        <v>6</v>
      </c>
      <c r="B12" s="24" t="s">
        <v>46</v>
      </c>
      <c r="C12" s="24" t="s">
        <v>46</v>
      </c>
      <c r="D12" s="6">
        <v>0</v>
      </c>
      <c r="E12" s="10">
        <f>D12*SUMIF('Adjustment Pool Limits'!F$2:F$17,'CHWM Adjustments Awarded'!N12,'Adjustment Pool Limits'!G$2:G$17)</f>
        <v>0</v>
      </c>
      <c r="F12" s="28">
        <f>'First Rate Period'!G18</f>
        <v>0</v>
      </c>
      <c r="G12" s="32">
        <f>'First Rate Period'!K18+'Second Rate Period'!G18</f>
        <v>0</v>
      </c>
      <c r="H12" s="30">
        <f>'First Rate Period'!O18+'Second Rate Period'!K18+'Third Rate Period'!G18</f>
        <v>0</v>
      </c>
      <c r="I12" s="32">
        <f>'First Rate Period'!S18+'Second Rate Period'!O18+'Third Rate Period'!K18+'Fourth Rate Period'!G18</f>
        <v>0</v>
      </c>
      <c r="J12" s="32">
        <f>'First Rate Period'!W18+'Second Rate Period'!S18+'Third Rate Period'!O18+'Fourth Rate Period'!K18+'Fifth Rate Period'!G18</f>
        <v>0</v>
      </c>
      <c r="K12" s="32">
        <f>'First Rate Period'!AA18+'Second Rate Period'!W18+'Third Rate Period'!S18+'Fourth Rate Period'!O18+'Fifth Rate Period'!K18+'Sixth Rate Period'!G18</f>
        <v>0</v>
      </c>
      <c r="L12" s="32">
        <f>'First Rate Period'!AE18+'Second Rate Period'!AA18+'Third Rate Period'!W18+'Fourth Rate Period'!S18+'Fifth Rate Period'!O18+'Sixth Rate Period'!K18+'Seventh Rate Period'!G18</f>
        <v>0</v>
      </c>
      <c r="M12" s="7">
        <f>'First Rate Period'!AI18+'Second Rate Period'!AE18+'Third Rate Period'!AA18+'Fourth Rate Period'!W18+'Fifth Rate Period'!S18+'Sixth Rate Period'!O18+'Seventh Rate Period'!K18+'Eighth Rate Period'!G18</f>
        <v>0</v>
      </c>
      <c r="N12" s="4" t="str">
        <f t="shared" si="0"/>
        <v>NoneNone</v>
      </c>
    </row>
    <row r="13" spans="1:14" x14ac:dyDescent="0.2">
      <c r="A13" s="22" t="s">
        <v>7</v>
      </c>
      <c r="B13" s="24" t="s">
        <v>46</v>
      </c>
      <c r="C13" s="24" t="s">
        <v>46</v>
      </c>
      <c r="D13" s="6">
        <v>0</v>
      </c>
      <c r="E13" s="10">
        <f>D13*SUMIF('Adjustment Pool Limits'!F$2:F$17,'CHWM Adjustments Awarded'!N13,'Adjustment Pool Limits'!G$2:G$17)</f>
        <v>0</v>
      </c>
      <c r="F13" s="28">
        <f>'First Rate Period'!G19</f>
        <v>0</v>
      </c>
      <c r="G13" s="32">
        <f>'First Rate Period'!K19+'Second Rate Period'!G19</f>
        <v>0</v>
      </c>
      <c r="H13" s="30">
        <f>'First Rate Period'!O19+'Second Rate Period'!K19+'Third Rate Period'!G19</f>
        <v>0</v>
      </c>
      <c r="I13" s="32">
        <f>'First Rate Period'!S19+'Second Rate Period'!O19+'Third Rate Period'!K19+'Fourth Rate Period'!G19</f>
        <v>0</v>
      </c>
      <c r="J13" s="32">
        <f>'First Rate Period'!W19+'Second Rate Period'!S19+'Third Rate Period'!O19+'Fourth Rate Period'!K19+'Fifth Rate Period'!G19</f>
        <v>0</v>
      </c>
      <c r="K13" s="32">
        <f>'First Rate Period'!AA19+'Second Rate Period'!W19+'Third Rate Period'!S19+'Fourth Rate Period'!O19+'Fifth Rate Period'!K19+'Sixth Rate Period'!G19</f>
        <v>0</v>
      </c>
      <c r="L13" s="32">
        <f>'First Rate Period'!AE19+'Second Rate Period'!AA19+'Third Rate Period'!W19+'Fourth Rate Period'!S19+'Fifth Rate Period'!O19+'Sixth Rate Period'!K19+'Seventh Rate Period'!G19</f>
        <v>0</v>
      </c>
      <c r="M13" s="7">
        <f>'First Rate Period'!AI19+'Second Rate Period'!AE19+'Third Rate Period'!AA19+'Fourth Rate Period'!W19+'Fifth Rate Period'!S19+'Sixth Rate Period'!O19+'Seventh Rate Period'!K19+'Eighth Rate Period'!G19</f>
        <v>0</v>
      </c>
      <c r="N13" s="4" t="str">
        <f t="shared" si="0"/>
        <v>NoneNone</v>
      </c>
    </row>
    <row r="14" spans="1:14" x14ac:dyDescent="0.2">
      <c r="A14" s="22" t="s">
        <v>8</v>
      </c>
      <c r="B14" s="24" t="s">
        <v>46</v>
      </c>
      <c r="C14" s="24" t="s">
        <v>46</v>
      </c>
      <c r="D14" s="6">
        <v>0</v>
      </c>
      <c r="E14" s="10">
        <f>D14*SUMIF('Adjustment Pool Limits'!F$2:F$17,'CHWM Adjustments Awarded'!N14,'Adjustment Pool Limits'!G$2:G$17)</f>
        <v>0</v>
      </c>
      <c r="F14" s="28">
        <f>'First Rate Period'!G20</f>
        <v>0</v>
      </c>
      <c r="G14" s="32">
        <f>'First Rate Period'!K20+'Second Rate Period'!G20</f>
        <v>0</v>
      </c>
      <c r="H14" s="30">
        <f>'First Rate Period'!O20+'Second Rate Period'!K20+'Third Rate Period'!G20</f>
        <v>0</v>
      </c>
      <c r="I14" s="32">
        <f>'First Rate Period'!S20+'Second Rate Period'!O20+'Third Rate Period'!K20+'Fourth Rate Period'!G20</f>
        <v>0</v>
      </c>
      <c r="J14" s="32">
        <f>'First Rate Period'!W20+'Second Rate Period'!S20+'Third Rate Period'!O20+'Fourth Rate Period'!K20+'Fifth Rate Period'!G20</f>
        <v>0</v>
      </c>
      <c r="K14" s="32">
        <f>'First Rate Period'!AA20+'Second Rate Period'!W20+'Third Rate Period'!S20+'Fourth Rate Period'!O20+'Fifth Rate Period'!K20+'Sixth Rate Period'!G20</f>
        <v>0</v>
      </c>
      <c r="L14" s="32">
        <f>'First Rate Period'!AE20+'Second Rate Period'!AA20+'Third Rate Period'!W20+'Fourth Rate Period'!S20+'Fifth Rate Period'!O20+'Sixth Rate Period'!K20+'Seventh Rate Period'!G20</f>
        <v>0</v>
      </c>
      <c r="M14" s="7">
        <f>'First Rate Period'!AI20+'Second Rate Period'!AE20+'Third Rate Period'!AA20+'Fourth Rate Period'!W20+'Fifth Rate Period'!S20+'Sixth Rate Period'!O20+'Seventh Rate Period'!K20+'Eighth Rate Period'!G20</f>
        <v>0</v>
      </c>
      <c r="N14" s="4" t="str">
        <f t="shared" si="0"/>
        <v>NoneNone</v>
      </c>
    </row>
    <row r="15" spans="1:14" x14ac:dyDescent="0.2">
      <c r="A15" s="22" t="s">
        <v>9</v>
      </c>
      <c r="B15" s="24" t="s">
        <v>46</v>
      </c>
      <c r="C15" s="24" t="s">
        <v>46</v>
      </c>
      <c r="D15" s="6">
        <v>0</v>
      </c>
      <c r="E15" s="10">
        <f>D15*SUMIF('Adjustment Pool Limits'!F$2:F$17,'CHWM Adjustments Awarded'!N15,'Adjustment Pool Limits'!G$2:G$17)</f>
        <v>0</v>
      </c>
      <c r="F15" s="28">
        <f>'First Rate Period'!G21</f>
        <v>0</v>
      </c>
      <c r="G15" s="32">
        <f>'First Rate Period'!K21+'Second Rate Period'!G21</f>
        <v>0</v>
      </c>
      <c r="H15" s="30">
        <f>'First Rate Period'!O21+'Second Rate Period'!K21+'Third Rate Period'!G21</f>
        <v>0</v>
      </c>
      <c r="I15" s="32">
        <f>'First Rate Period'!S21+'Second Rate Period'!O21+'Third Rate Period'!K21+'Fourth Rate Period'!G21</f>
        <v>0</v>
      </c>
      <c r="J15" s="32">
        <f>'First Rate Period'!W21+'Second Rate Period'!S21+'Third Rate Period'!O21+'Fourth Rate Period'!K21+'Fifth Rate Period'!G21</f>
        <v>0</v>
      </c>
      <c r="K15" s="32">
        <f>'First Rate Period'!AA21+'Second Rate Period'!W21+'Third Rate Period'!S21+'Fourth Rate Period'!O21+'Fifth Rate Period'!K21+'Sixth Rate Period'!G21</f>
        <v>0</v>
      </c>
      <c r="L15" s="32">
        <f>'First Rate Period'!AE21+'Second Rate Period'!AA21+'Third Rate Period'!W21+'Fourth Rate Period'!S21+'Fifth Rate Period'!O21+'Sixth Rate Period'!K21+'Seventh Rate Period'!G21</f>
        <v>0</v>
      </c>
      <c r="M15" s="7">
        <f>'First Rate Period'!AI21+'Second Rate Period'!AE21+'Third Rate Period'!AA21+'Fourth Rate Period'!W21+'Fifth Rate Period'!S21+'Sixth Rate Period'!O21+'Seventh Rate Period'!K21+'Eighth Rate Period'!G21</f>
        <v>0</v>
      </c>
      <c r="N15" s="4" t="str">
        <f t="shared" si="0"/>
        <v>NoneNone</v>
      </c>
    </row>
    <row r="16" spans="1:14" x14ac:dyDescent="0.2">
      <c r="A16" s="22" t="s">
        <v>10</v>
      </c>
      <c r="B16" s="24" t="s">
        <v>46</v>
      </c>
      <c r="C16" s="24" t="s">
        <v>46</v>
      </c>
      <c r="D16" s="6">
        <v>0</v>
      </c>
      <c r="E16" s="10">
        <f>D16*SUMIF('Adjustment Pool Limits'!F$2:F$17,'CHWM Adjustments Awarded'!N16,'Adjustment Pool Limits'!G$2:G$17)</f>
        <v>0</v>
      </c>
      <c r="F16" s="28">
        <f>'First Rate Period'!G22</f>
        <v>0</v>
      </c>
      <c r="G16" s="32">
        <f>'First Rate Period'!K22+'Second Rate Period'!G22</f>
        <v>0</v>
      </c>
      <c r="H16" s="30">
        <f>'First Rate Period'!O22+'Second Rate Period'!K22+'Third Rate Period'!G22</f>
        <v>0</v>
      </c>
      <c r="I16" s="32">
        <f>'First Rate Period'!S22+'Second Rate Period'!O22+'Third Rate Period'!K22+'Fourth Rate Period'!G22</f>
        <v>0</v>
      </c>
      <c r="J16" s="32">
        <f>'First Rate Period'!W22+'Second Rate Period'!S22+'Third Rate Period'!O22+'Fourth Rate Period'!K22+'Fifth Rate Period'!G22</f>
        <v>0</v>
      </c>
      <c r="K16" s="32">
        <f>'First Rate Period'!AA22+'Second Rate Period'!W22+'Third Rate Period'!S22+'Fourth Rate Period'!O22+'Fifth Rate Period'!K22+'Sixth Rate Period'!G22</f>
        <v>0</v>
      </c>
      <c r="L16" s="32">
        <f>'First Rate Period'!AE22+'Second Rate Period'!AA22+'Third Rate Period'!W22+'Fourth Rate Period'!S22+'Fifth Rate Period'!O22+'Sixth Rate Period'!K22+'Seventh Rate Period'!G22</f>
        <v>0</v>
      </c>
      <c r="M16" s="7">
        <f>'First Rate Period'!AI22+'Second Rate Period'!AE22+'Third Rate Period'!AA22+'Fourth Rate Period'!W22+'Fifth Rate Period'!S22+'Sixth Rate Period'!O22+'Seventh Rate Period'!K22+'Eighth Rate Period'!G22</f>
        <v>0</v>
      </c>
      <c r="N16" s="4" t="str">
        <f t="shared" si="0"/>
        <v>NoneNone</v>
      </c>
    </row>
    <row r="17" spans="1:14" x14ac:dyDescent="0.2">
      <c r="A17" s="22" t="s">
        <v>11</v>
      </c>
      <c r="B17" s="24" t="s">
        <v>46</v>
      </c>
      <c r="C17" s="24" t="s">
        <v>46</v>
      </c>
      <c r="D17" s="6">
        <v>0</v>
      </c>
      <c r="E17" s="10">
        <f>D17*SUMIF('Adjustment Pool Limits'!F$2:F$17,'CHWM Adjustments Awarded'!N17,'Adjustment Pool Limits'!G$2:G$17)</f>
        <v>0</v>
      </c>
      <c r="F17" s="28">
        <f>'First Rate Period'!G23</f>
        <v>0</v>
      </c>
      <c r="G17" s="32">
        <f>'First Rate Period'!K23+'Second Rate Period'!G23</f>
        <v>0</v>
      </c>
      <c r="H17" s="30">
        <f>'First Rate Period'!O23+'Second Rate Period'!K23+'Third Rate Period'!G23</f>
        <v>0</v>
      </c>
      <c r="I17" s="32">
        <f>'First Rate Period'!S23+'Second Rate Period'!O23+'Third Rate Period'!K23+'Fourth Rate Period'!G23</f>
        <v>0</v>
      </c>
      <c r="J17" s="32">
        <f>'First Rate Period'!W23+'Second Rate Period'!S23+'Third Rate Period'!O23+'Fourth Rate Period'!K23+'Fifth Rate Period'!G23</f>
        <v>0</v>
      </c>
      <c r="K17" s="32">
        <f>'First Rate Period'!AA23+'Second Rate Period'!W23+'Third Rate Period'!S23+'Fourth Rate Period'!O23+'Fifth Rate Period'!K23+'Sixth Rate Period'!G23</f>
        <v>0</v>
      </c>
      <c r="L17" s="32">
        <f>'First Rate Period'!AE23+'Second Rate Period'!AA23+'Third Rate Period'!W23+'Fourth Rate Period'!S23+'Fifth Rate Period'!O23+'Sixth Rate Period'!K23+'Seventh Rate Period'!G23</f>
        <v>0</v>
      </c>
      <c r="M17" s="7">
        <f>'First Rate Period'!AI23+'Second Rate Period'!AE23+'Third Rate Period'!AA23+'Fourth Rate Period'!W23+'Fifth Rate Period'!S23+'Sixth Rate Period'!O23+'Seventh Rate Period'!K23+'Eighth Rate Period'!G23</f>
        <v>0</v>
      </c>
      <c r="N17" s="4" t="str">
        <f t="shared" si="0"/>
        <v>NoneNone</v>
      </c>
    </row>
    <row r="18" spans="1:14" x14ac:dyDescent="0.2">
      <c r="A18" s="22" t="s">
        <v>12</v>
      </c>
      <c r="B18" s="24" t="s">
        <v>46</v>
      </c>
      <c r="C18" s="24" t="s">
        <v>46</v>
      </c>
      <c r="D18" s="6">
        <v>0</v>
      </c>
      <c r="E18" s="10">
        <f>D18*SUMIF('Adjustment Pool Limits'!F$2:F$17,'CHWM Adjustments Awarded'!N18,'Adjustment Pool Limits'!G$2:G$17)</f>
        <v>0</v>
      </c>
      <c r="F18" s="28">
        <f>'First Rate Period'!G24</f>
        <v>0</v>
      </c>
      <c r="G18" s="32">
        <f>'First Rate Period'!K24+'Second Rate Period'!G24</f>
        <v>0</v>
      </c>
      <c r="H18" s="30">
        <f>'First Rate Period'!O24+'Second Rate Period'!K24+'Third Rate Period'!G24</f>
        <v>0</v>
      </c>
      <c r="I18" s="32">
        <f>'First Rate Period'!S24+'Second Rate Period'!O24+'Third Rate Period'!K24+'Fourth Rate Period'!G24</f>
        <v>0</v>
      </c>
      <c r="J18" s="32">
        <f>'First Rate Period'!W24+'Second Rate Period'!S24+'Third Rate Period'!O24+'Fourth Rate Period'!K24+'Fifth Rate Period'!G24</f>
        <v>0</v>
      </c>
      <c r="K18" s="32">
        <f>'First Rate Period'!AA24+'Second Rate Period'!W24+'Third Rate Period'!S24+'Fourth Rate Period'!O24+'Fifth Rate Period'!K24+'Sixth Rate Period'!G24</f>
        <v>0</v>
      </c>
      <c r="L18" s="32">
        <f>'First Rate Period'!AE24+'Second Rate Period'!AA24+'Third Rate Period'!W24+'Fourth Rate Period'!S24+'Fifth Rate Period'!O24+'Sixth Rate Period'!K24+'Seventh Rate Period'!G24</f>
        <v>0</v>
      </c>
      <c r="M18" s="7">
        <f>'First Rate Period'!AI24+'Second Rate Period'!AE24+'Third Rate Period'!AA24+'Fourth Rate Period'!W24+'Fifth Rate Period'!S24+'Sixth Rate Period'!O24+'Seventh Rate Period'!K24+'Eighth Rate Period'!G24</f>
        <v>0</v>
      </c>
      <c r="N18" s="4" t="str">
        <f t="shared" si="0"/>
        <v>NoneNone</v>
      </c>
    </row>
    <row r="19" spans="1:14" x14ac:dyDescent="0.2">
      <c r="A19" s="22" t="s">
        <v>13</v>
      </c>
      <c r="B19" s="24" t="s">
        <v>46</v>
      </c>
      <c r="C19" s="24" t="s">
        <v>46</v>
      </c>
      <c r="D19" s="6">
        <v>0</v>
      </c>
      <c r="E19" s="10">
        <f>D19*SUMIF('Adjustment Pool Limits'!F$2:F$17,'CHWM Adjustments Awarded'!N19,'Adjustment Pool Limits'!G$2:G$17)</f>
        <v>0</v>
      </c>
      <c r="F19" s="28">
        <f>'First Rate Period'!G25</f>
        <v>0</v>
      </c>
      <c r="G19" s="32">
        <f>'First Rate Period'!K25+'Second Rate Period'!G25</f>
        <v>0</v>
      </c>
      <c r="H19" s="30">
        <f>'First Rate Period'!O25+'Second Rate Period'!K25+'Third Rate Period'!G25</f>
        <v>0</v>
      </c>
      <c r="I19" s="32">
        <f>'First Rate Period'!S25+'Second Rate Period'!O25+'Third Rate Period'!K25+'Fourth Rate Period'!G25</f>
        <v>0</v>
      </c>
      <c r="J19" s="32">
        <f>'First Rate Period'!W25+'Second Rate Period'!S25+'Third Rate Period'!O25+'Fourth Rate Period'!K25+'Fifth Rate Period'!G25</f>
        <v>0</v>
      </c>
      <c r="K19" s="32">
        <f>'First Rate Period'!AA25+'Second Rate Period'!W25+'Third Rate Period'!S25+'Fourth Rate Period'!O25+'Fifth Rate Period'!K25+'Sixth Rate Period'!G25</f>
        <v>0</v>
      </c>
      <c r="L19" s="32">
        <f>'First Rate Period'!AE25+'Second Rate Period'!AA25+'Third Rate Period'!W25+'Fourth Rate Period'!S25+'Fifth Rate Period'!O25+'Sixth Rate Period'!K25+'Seventh Rate Period'!G25</f>
        <v>0</v>
      </c>
      <c r="M19" s="7">
        <f>'First Rate Period'!AI25+'Second Rate Period'!AE25+'Third Rate Period'!AA25+'Fourth Rate Period'!W25+'Fifth Rate Period'!S25+'Sixth Rate Period'!O25+'Seventh Rate Period'!K25+'Eighth Rate Period'!G25</f>
        <v>0</v>
      </c>
      <c r="N19" s="4" t="str">
        <f t="shared" si="0"/>
        <v>NoneNone</v>
      </c>
    </row>
    <row r="20" spans="1:14" x14ac:dyDescent="0.2">
      <c r="A20" s="22" t="s">
        <v>14</v>
      </c>
      <c r="B20" s="24" t="s">
        <v>46</v>
      </c>
      <c r="C20" s="24" t="s">
        <v>46</v>
      </c>
      <c r="D20" s="6">
        <v>0</v>
      </c>
      <c r="E20" s="10">
        <f>D20*SUMIF('Adjustment Pool Limits'!F$2:F$17,'CHWM Adjustments Awarded'!N20,'Adjustment Pool Limits'!G$2:G$17)</f>
        <v>0</v>
      </c>
      <c r="F20" s="28">
        <f>'First Rate Period'!G26</f>
        <v>0</v>
      </c>
      <c r="G20" s="32">
        <f>'First Rate Period'!K26+'Second Rate Period'!G26</f>
        <v>0</v>
      </c>
      <c r="H20" s="30">
        <f>'First Rate Period'!O26+'Second Rate Period'!K26+'Third Rate Period'!G26</f>
        <v>0</v>
      </c>
      <c r="I20" s="32">
        <f>'First Rate Period'!S26+'Second Rate Period'!O26+'Third Rate Period'!K26+'Fourth Rate Period'!G26</f>
        <v>0</v>
      </c>
      <c r="J20" s="32">
        <f>'First Rate Period'!W26+'Second Rate Period'!S26+'Third Rate Period'!O26+'Fourth Rate Period'!K26+'Fifth Rate Period'!G26</f>
        <v>0</v>
      </c>
      <c r="K20" s="32">
        <f>'First Rate Period'!AA26+'Second Rate Period'!W26+'Third Rate Period'!S26+'Fourth Rate Period'!O26+'Fifth Rate Period'!K26+'Sixth Rate Period'!G26</f>
        <v>0</v>
      </c>
      <c r="L20" s="32">
        <f>'First Rate Period'!AE26+'Second Rate Period'!AA26+'Third Rate Period'!W26+'Fourth Rate Period'!S26+'Fifth Rate Period'!O26+'Sixth Rate Period'!K26+'Seventh Rate Period'!G26</f>
        <v>0</v>
      </c>
      <c r="M20" s="7">
        <f>'First Rate Period'!AI26+'Second Rate Period'!AE26+'Third Rate Period'!AA26+'Fourth Rate Period'!W26+'Fifth Rate Period'!S26+'Sixth Rate Period'!O26+'Seventh Rate Period'!K26+'Eighth Rate Period'!G26</f>
        <v>0</v>
      </c>
      <c r="N20" s="4" t="str">
        <f t="shared" si="0"/>
        <v>NoneNone</v>
      </c>
    </row>
    <row r="21" spans="1:14" x14ac:dyDescent="0.2">
      <c r="A21" s="22" t="s">
        <v>15</v>
      </c>
      <c r="B21" s="24" t="s">
        <v>46</v>
      </c>
      <c r="C21" s="24" t="s">
        <v>46</v>
      </c>
      <c r="D21" s="6">
        <v>0</v>
      </c>
      <c r="E21" s="10">
        <f>D21*SUMIF('Adjustment Pool Limits'!F$2:F$17,'CHWM Adjustments Awarded'!N21,'Adjustment Pool Limits'!G$2:G$17)</f>
        <v>0</v>
      </c>
      <c r="F21" s="28">
        <f>'First Rate Period'!G27</f>
        <v>0</v>
      </c>
      <c r="G21" s="32">
        <f>'First Rate Period'!K27+'Second Rate Period'!G27</f>
        <v>0</v>
      </c>
      <c r="H21" s="30">
        <f>'First Rate Period'!O27+'Second Rate Period'!K27+'Third Rate Period'!G27</f>
        <v>0</v>
      </c>
      <c r="I21" s="32">
        <f>'First Rate Period'!S27+'Second Rate Period'!O27+'Third Rate Period'!K27+'Fourth Rate Period'!G27</f>
        <v>0</v>
      </c>
      <c r="J21" s="32">
        <f>'First Rate Period'!W27+'Second Rate Period'!S27+'Third Rate Period'!O27+'Fourth Rate Period'!K27+'Fifth Rate Period'!G27</f>
        <v>0</v>
      </c>
      <c r="K21" s="32">
        <f>'First Rate Period'!AA27+'Second Rate Period'!W27+'Third Rate Period'!S27+'Fourth Rate Period'!O27+'Fifth Rate Period'!K27+'Sixth Rate Period'!G27</f>
        <v>0</v>
      </c>
      <c r="L21" s="32">
        <f>'First Rate Period'!AE27+'Second Rate Period'!AA27+'Third Rate Period'!W27+'Fourth Rate Period'!S27+'Fifth Rate Period'!O27+'Sixth Rate Period'!K27+'Seventh Rate Period'!G27</f>
        <v>0</v>
      </c>
      <c r="M21" s="7">
        <f>'First Rate Period'!AI27+'Second Rate Period'!AE27+'Third Rate Period'!AA27+'Fourth Rate Period'!W27+'Fifth Rate Period'!S27+'Sixth Rate Period'!O27+'Seventh Rate Period'!K27+'Eighth Rate Period'!G27</f>
        <v>0</v>
      </c>
      <c r="N21" s="4" t="str">
        <f t="shared" si="0"/>
        <v>NoneNone</v>
      </c>
    </row>
    <row r="22" spans="1:14" x14ac:dyDescent="0.2">
      <c r="A22" s="22" t="s">
        <v>16</v>
      </c>
      <c r="B22" s="24" t="s">
        <v>46</v>
      </c>
      <c r="C22" s="24" t="s">
        <v>46</v>
      </c>
      <c r="D22" s="6">
        <v>0</v>
      </c>
      <c r="E22" s="10">
        <f>D22*SUMIF('Adjustment Pool Limits'!F$2:F$17,'CHWM Adjustments Awarded'!N22,'Adjustment Pool Limits'!G$2:G$17)</f>
        <v>0</v>
      </c>
      <c r="F22" s="28">
        <f>'First Rate Period'!G28</f>
        <v>0</v>
      </c>
      <c r="G22" s="32">
        <f>'First Rate Period'!K28+'Second Rate Period'!G28</f>
        <v>0</v>
      </c>
      <c r="H22" s="30">
        <f>'First Rate Period'!O28+'Second Rate Period'!K28+'Third Rate Period'!G28</f>
        <v>0</v>
      </c>
      <c r="I22" s="32">
        <f>'First Rate Period'!S28+'Second Rate Period'!O28+'Third Rate Period'!K28+'Fourth Rate Period'!G28</f>
        <v>0</v>
      </c>
      <c r="J22" s="32">
        <f>'First Rate Period'!W28+'Second Rate Period'!S28+'Third Rate Period'!O28+'Fourth Rate Period'!K28+'Fifth Rate Period'!G28</f>
        <v>0</v>
      </c>
      <c r="K22" s="32">
        <f>'First Rate Period'!AA28+'Second Rate Period'!W28+'Third Rate Period'!S28+'Fourth Rate Period'!O28+'Fifth Rate Period'!K28+'Sixth Rate Period'!G28</f>
        <v>0</v>
      </c>
      <c r="L22" s="32">
        <f>'First Rate Period'!AE28+'Second Rate Period'!AA28+'Third Rate Period'!W28+'Fourth Rate Period'!S28+'Fifth Rate Period'!O28+'Sixth Rate Period'!K28+'Seventh Rate Period'!G28</f>
        <v>0</v>
      </c>
      <c r="M22" s="7">
        <f>'First Rate Period'!AI28+'Second Rate Period'!AE28+'Third Rate Period'!AA28+'Fourth Rate Period'!W28+'Fifth Rate Period'!S28+'Sixth Rate Period'!O28+'Seventh Rate Period'!K28+'Eighth Rate Period'!G28</f>
        <v>0</v>
      </c>
      <c r="N22" s="4" t="str">
        <f t="shared" si="0"/>
        <v>NoneNone</v>
      </c>
    </row>
    <row r="23" spans="1:14" x14ac:dyDescent="0.2">
      <c r="A23" s="22" t="s">
        <v>26</v>
      </c>
      <c r="B23" s="24" t="s">
        <v>46</v>
      </c>
      <c r="C23" s="24" t="s">
        <v>46</v>
      </c>
      <c r="D23" s="6">
        <v>0</v>
      </c>
      <c r="E23" s="10">
        <f>D23*SUMIF('Adjustment Pool Limits'!F$2:F$17,'CHWM Adjustments Awarded'!N23,'Adjustment Pool Limits'!G$2:G$17)</f>
        <v>0</v>
      </c>
      <c r="F23" s="28">
        <f>'First Rate Period'!G29</f>
        <v>0</v>
      </c>
      <c r="G23" s="32">
        <f>'First Rate Period'!K29+'Second Rate Period'!G29</f>
        <v>0</v>
      </c>
      <c r="H23" s="30">
        <f>'First Rate Period'!O29+'Second Rate Period'!K29+'Third Rate Period'!G29</f>
        <v>0</v>
      </c>
      <c r="I23" s="32">
        <f>'First Rate Period'!S29+'Second Rate Period'!O29+'Third Rate Period'!K29+'Fourth Rate Period'!G29</f>
        <v>0</v>
      </c>
      <c r="J23" s="32">
        <f>'First Rate Period'!W29+'Second Rate Period'!S29+'Third Rate Period'!O29+'Fourth Rate Period'!K29+'Fifth Rate Period'!G29</f>
        <v>0</v>
      </c>
      <c r="K23" s="32">
        <f>'First Rate Period'!AA29+'Second Rate Period'!W29+'Third Rate Period'!S29+'Fourth Rate Period'!O29+'Fifth Rate Period'!K29+'Sixth Rate Period'!G29</f>
        <v>0</v>
      </c>
      <c r="L23" s="32">
        <f>'First Rate Period'!AE29+'Second Rate Period'!AA29+'Third Rate Period'!W29+'Fourth Rate Period'!S29+'Fifth Rate Period'!O29+'Sixth Rate Period'!K29+'Seventh Rate Period'!G29</f>
        <v>0</v>
      </c>
      <c r="M23" s="7">
        <f>'First Rate Period'!AI29+'Second Rate Period'!AE29+'Third Rate Period'!AA29+'Fourth Rate Period'!W29+'Fifth Rate Period'!S29+'Sixth Rate Period'!O29+'Seventh Rate Period'!K29+'Eighth Rate Period'!G29</f>
        <v>0</v>
      </c>
      <c r="N23" s="4" t="str">
        <f t="shared" si="0"/>
        <v>NoneNone</v>
      </c>
    </row>
    <row r="24" spans="1:14" x14ac:dyDescent="0.2">
      <c r="A24" s="22" t="s">
        <v>27</v>
      </c>
      <c r="B24" s="24" t="s">
        <v>46</v>
      </c>
      <c r="C24" s="24" t="s">
        <v>46</v>
      </c>
      <c r="D24" s="6">
        <v>0</v>
      </c>
      <c r="E24" s="10">
        <f>D24*SUMIF('Adjustment Pool Limits'!F$2:F$17,'CHWM Adjustments Awarded'!N24,'Adjustment Pool Limits'!G$2:G$17)</f>
        <v>0</v>
      </c>
      <c r="F24" s="28">
        <f>'First Rate Period'!G30</f>
        <v>0</v>
      </c>
      <c r="G24" s="32">
        <f>'First Rate Period'!K30+'Second Rate Period'!G30</f>
        <v>0</v>
      </c>
      <c r="H24" s="30">
        <f>'First Rate Period'!O30+'Second Rate Period'!K30+'Third Rate Period'!G30</f>
        <v>0</v>
      </c>
      <c r="I24" s="32">
        <f>'First Rate Period'!S30+'Second Rate Period'!O30+'Third Rate Period'!K30+'Fourth Rate Period'!G30</f>
        <v>0</v>
      </c>
      <c r="J24" s="32">
        <f>'First Rate Period'!W30+'Second Rate Period'!S30+'Third Rate Period'!O30+'Fourth Rate Period'!K30+'Fifth Rate Period'!G30</f>
        <v>0</v>
      </c>
      <c r="K24" s="32">
        <f>'First Rate Period'!AA30+'Second Rate Period'!W30+'Third Rate Period'!S30+'Fourth Rate Period'!O30+'Fifth Rate Period'!K30+'Sixth Rate Period'!G30</f>
        <v>0</v>
      </c>
      <c r="L24" s="32">
        <f>'First Rate Period'!AE30+'Second Rate Period'!AA30+'Third Rate Period'!W30+'Fourth Rate Period'!S30+'Fifth Rate Period'!O30+'Sixth Rate Period'!K30+'Seventh Rate Period'!G30</f>
        <v>0</v>
      </c>
      <c r="M24" s="7">
        <f>'First Rate Period'!AI30+'Second Rate Period'!AE30+'Third Rate Period'!AA30+'Fourth Rate Period'!W30+'Fifth Rate Period'!S30+'Sixth Rate Period'!O30+'Seventh Rate Period'!K30+'Eighth Rate Period'!G30</f>
        <v>0</v>
      </c>
      <c r="N24" s="4" t="str">
        <f t="shared" si="0"/>
        <v>NoneNone</v>
      </c>
    </row>
    <row r="25" spans="1:14" x14ac:dyDescent="0.2">
      <c r="A25" s="22" t="s">
        <v>28</v>
      </c>
      <c r="B25" s="24" t="s">
        <v>46</v>
      </c>
      <c r="C25" s="24" t="s">
        <v>46</v>
      </c>
      <c r="D25" s="6">
        <v>0</v>
      </c>
      <c r="E25" s="10">
        <f>D25*SUMIF('Adjustment Pool Limits'!F$2:F$17,'CHWM Adjustments Awarded'!N25,'Adjustment Pool Limits'!G$2:G$17)</f>
        <v>0</v>
      </c>
      <c r="F25" s="28">
        <f>'First Rate Period'!G31</f>
        <v>0</v>
      </c>
      <c r="G25" s="32">
        <f>'First Rate Period'!K31+'Second Rate Period'!G31</f>
        <v>0</v>
      </c>
      <c r="H25" s="30">
        <f>'First Rate Period'!O31+'Second Rate Period'!K31+'Third Rate Period'!G31</f>
        <v>0</v>
      </c>
      <c r="I25" s="32">
        <f>'First Rate Period'!S31+'Second Rate Period'!O31+'Third Rate Period'!K31+'Fourth Rate Period'!G31</f>
        <v>0</v>
      </c>
      <c r="J25" s="32">
        <f>'First Rate Period'!W31+'Second Rate Period'!S31+'Third Rate Period'!O31+'Fourth Rate Period'!K31+'Fifth Rate Period'!G31</f>
        <v>0</v>
      </c>
      <c r="K25" s="32">
        <f>'First Rate Period'!AA31+'Second Rate Period'!W31+'Third Rate Period'!S31+'Fourth Rate Period'!O31+'Fifth Rate Period'!K31+'Sixth Rate Period'!G31</f>
        <v>0</v>
      </c>
      <c r="L25" s="32">
        <f>'First Rate Period'!AE31+'Second Rate Period'!AA31+'Third Rate Period'!W31+'Fourth Rate Period'!S31+'Fifth Rate Period'!O31+'Sixth Rate Period'!K31+'Seventh Rate Period'!G31</f>
        <v>0</v>
      </c>
      <c r="M25" s="7">
        <f>'First Rate Period'!AI31+'Second Rate Period'!AE31+'Third Rate Period'!AA31+'Fourth Rate Period'!W31+'Fifth Rate Period'!S31+'Sixth Rate Period'!O31+'Seventh Rate Period'!K31+'Eighth Rate Period'!G31</f>
        <v>0</v>
      </c>
      <c r="N25" s="4" t="str">
        <f t="shared" si="0"/>
        <v>NoneNone</v>
      </c>
    </row>
    <row r="26" spans="1:14" x14ac:dyDescent="0.2">
      <c r="A26" s="22" t="s">
        <v>29</v>
      </c>
      <c r="B26" s="24" t="s">
        <v>46</v>
      </c>
      <c r="C26" s="24" t="s">
        <v>46</v>
      </c>
      <c r="D26" s="6">
        <v>0</v>
      </c>
      <c r="E26" s="10">
        <f>D26*SUMIF('Adjustment Pool Limits'!F$2:F$17,'CHWM Adjustments Awarded'!N26,'Adjustment Pool Limits'!G$2:G$17)</f>
        <v>0</v>
      </c>
      <c r="F26" s="28">
        <f>'First Rate Period'!G32</f>
        <v>0</v>
      </c>
      <c r="G26" s="32">
        <f>'First Rate Period'!K32+'Second Rate Period'!G32</f>
        <v>0</v>
      </c>
      <c r="H26" s="30">
        <f>'First Rate Period'!O32+'Second Rate Period'!K32+'Third Rate Period'!G32</f>
        <v>0</v>
      </c>
      <c r="I26" s="32">
        <f>'First Rate Period'!S32+'Second Rate Period'!O32+'Third Rate Period'!K32+'Fourth Rate Period'!G32</f>
        <v>0</v>
      </c>
      <c r="J26" s="32">
        <f>'First Rate Period'!W32+'Second Rate Period'!S32+'Third Rate Period'!O32+'Fourth Rate Period'!K32+'Fifth Rate Period'!G32</f>
        <v>0</v>
      </c>
      <c r="K26" s="32">
        <f>'First Rate Period'!AA32+'Second Rate Period'!W32+'Third Rate Period'!S32+'Fourth Rate Period'!O32+'Fifth Rate Period'!K32+'Sixth Rate Period'!G32</f>
        <v>0</v>
      </c>
      <c r="L26" s="32">
        <f>'First Rate Period'!AE32+'Second Rate Period'!AA32+'Third Rate Period'!W32+'Fourth Rate Period'!S32+'Fifth Rate Period'!O32+'Sixth Rate Period'!K32+'Seventh Rate Period'!G32</f>
        <v>0</v>
      </c>
      <c r="M26" s="7">
        <f>'First Rate Period'!AI32+'Second Rate Period'!AE32+'Third Rate Period'!AA32+'Fourth Rate Period'!W32+'Fifth Rate Period'!S32+'Sixth Rate Period'!O32+'Seventh Rate Period'!K32+'Eighth Rate Period'!G32</f>
        <v>0</v>
      </c>
      <c r="N26" s="4" t="str">
        <f t="shared" si="0"/>
        <v>NoneNone</v>
      </c>
    </row>
    <row r="27" spans="1:14" x14ac:dyDescent="0.2">
      <c r="A27" s="22" t="s">
        <v>30</v>
      </c>
      <c r="B27" s="24" t="s">
        <v>46</v>
      </c>
      <c r="C27" s="24" t="s">
        <v>46</v>
      </c>
      <c r="D27" s="6">
        <v>0</v>
      </c>
      <c r="E27" s="10">
        <f>D27*SUMIF('Adjustment Pool Limits'!F$2:F$17,'CHWM Adjustments Awarded'!N27,'Adjustment Pool Limits'!G$2:G$17)</f>
        <v>0</v>
      </c>
      <c r="F27" s="28">
        <f>'First Rate Period'!G33</f>
        <v>0</v>
      </c>
      <c r="G27" s="32">
        <f>'First Rate Period'!K33+'Second Rate Period'!G33</f>
        <v>0</v>
      </c>
      <c r="H27" s="30">
        <f>'First Rate Period'!O33+'Second Rate Period'!K33+'Third Rate Period'!G33</f>
        <v>0</v>
      </c>
      <c r="I27" s="32">
        <f>'First Rate Period'!S33+'Second Rate Period'!O33+'Third Rate Period'!K33+'Fourth Rate Period'!G33</f>
        <v>0</v>
      </c>
      <c r="J27" s="32">
        <f>'First Rate Period'!W33+'Second Rate Period'!S33+'Third Rate Period'!O33+'Fourth Rate Period'!K33+'Fifth Rate Period'!G33</f>
        <v>0</v>
      </c>
      <c r="K27" s="32">
        <f>'First Rate Period'!AA33+'Second Rate Period'!W33+'Third Rate Period'!S33+'Fourth Rate Period'!O33+'Fifth Rate Period'!K33+'Sixth Rate Period'!G33</f>
        <v>0</v>
      </c>
      <c r="L27" s="32">
        <f>'First Rate Period'!AE33+'Second Rate Period'!AA33+'Third Rate Period'!W33+'Fourth Rate Period'!S33+'Fifth Rate Period'!O33+'Sixth Rate Period'!K33+'Seventh Rate Period'!G33</f>
        <v>0</v>
      </c>
      <c r="M27" s="7">
        <f>'First Rate Period'!AI33+'Second Rate Period'!AE33+'Third Rate Period'!AA33+'Fourth Rate Period'!W33+'Fifth Rate Period'!S33+'Sixth Rate Period'!O33+'Seventh Rate Period'!K33+'Eighth Rate Period'!G33</f>
        <v>0</v>
      </c>
      <c r="N27" s="4" t="str">
        <f t="shared" si="0"/>
        <v>NoneNone</v>
      </c>
    </row>
    <row r="28" spans="1:14" x14ac:dyDescent="0.2">
      <c r="A28" s="22" t="s">
        <v>31</v>
      </c>
      <c r="B28" s="24" t="s">
        <v>46</v>
      </c>
      <c r="C28" s="24" t="s">
        <v>46</v>
      </c>
      <c r="D28" s="6">
        <v>0</v>
      </c>
      <c r="E28" s="10">
        <f>D28*SUMIF('Adjustment Pool Limits'!F$2:F$17,'CHWM Adjustments Awarded'!N28,'Adjustment Pool Limits'!G$2:G$17)</f>
        <v>0</v>
      </c>
      <c r="F28" s="28">
        <f>'First Rate Period'!G34</f>
        <v>0</v>
      </c>
      <c r="G28" s="32">
        <f>'First Rate Period'!K34+'Second Rate Period'!G34</f>
        <v>0</v>
      </c>
      <c r="H28" s="30">
        <f>'First Rate Period'!O34+'Second Rate Period'!K34+'Third Rate Period'!G34</f>
        <v>0</v>
      </c>
      <c r="I28" s="32">
        <f>'First Rate Period'!S34+'Second Rate Period'!O34+'Third Rate Period'!K34+'Fourth Rate Period'!G34</f>
        <v>0</v>
      </c>
      <c r="J28" s="32">
        <f>'First Rate Period'!W34+'Second Rate Period'!S34+'Third Rate Period'!O34+'Fourth Rate Period'!K34+'Fifth Rate Period'!G34</f>
        <v>0</v>
      </c>
      <c r="K28" s="32">
        <f>'First Rate Period'!AA34+'Second Rate Period'!W34+'Third Rate Period'!S34+'Fourth Rate Period'!O34+'Fifth Rate Period'!K34+'Sixth Rate Period'!G34</f>
        <v>0</v>
      </c>
      <c r="L28" s="32">
        <f>'First Rate Period'!AE34+'Second Rate Period'!AA34+'Third Rate Period'!W34+'Fourth Rate Period'!S34+'Fifth Rate Period'!O34+'Sixth Rate Period'!K34+'Seventh Rate Period'!G34</f>
        <v>0</v>
      </c>
      <c r="M28" s="7">
        <f>'First Rate Period'!AI34+'Second Rate Period'!AE34+'Third Rate Period'!AA34+'Fourth Rate Period'!W34+'Fifth Rate Period'!S34+'Sixth Rate Period'!O34+'Seventh Rate Period'!K34+'Eighth Rate Period'!G34</f>
        <v>0</v>
      </c>
      <c r="N28" s="4" t="str">
        <f t="shared" si="0"/>
        <v>NoneNone</v>
      </c>
    </row>
    <row r="29" spans="1:14" x14ac:dyDescent="0.2">
      <c r="A29" s="22" t="s">
        <v>32</v>
      </c>
      <c r="B29" s="24" t="s">
        <v>46</v>
      </c>
      <c r="C29" s="24" t="s">
        <v>46</v>
      </c>
      <c r="D29" s="6">
        <v>0</v>
      </c>
      <c r="E29" s="10">
        <f>D29*SUMIF('Adjustment Pool Limits'!F$2:F$17,'CHWM Adjustments Awarded'!N29,'Adjustment Pool Limits'!G$2:G$17)</f>
        <v>0</v>
      </c>
      <c r="F29" s="28">
        <f>'First Rate Period'!G35</f>
        <v>0</v>
      </c>
      <c r="G29" s="32">
        <f>'First Rate Period'!K35+'Second Rate Period'!G35</f>
        <v>0</v>
      </c>
      <c r="H29" s="30">
        <f>'First Rate Period'!O35+'Second Rate Period'!K35+'Third Rate Period'!G35</f>
        <v>0</v>
      </c>
      <c r="I29" s="32">
        <f>'First Rate Period'!S35+'Second Rate Period'!O35+'Third Rate Period'!K35+'Fourth Rate Period'!G35</f>
        <v>0</v>
      </c>
      <c r="J29" s="32">
        <f>'First Rate Period'!W35+'Second Rate Period'!S35+'Third Rate Period'!O35+'Fourth Rate Period'!K35+'Fifth Rate Period'!G35</f>
        <v>0</v>
      </c>
      <c r="K29" s="32">
        <f>'First Rate Period'!AA35+'Second Rate Period'!W35+'Third Rate Period'!S35+'Fourth Rate Period'!O35+'Fifth Rate Period'!K35+'Sixth Rate Period'!G35</f>
        <v>0</v>
      </c>
      <c r="L29" s="32">
        <f>'First Rate Period'!AE35+'Second Rate Period'!AA35+'Third Rate Period'!W35+'Fourth Rate Period'!S35+'Fifth Rate Period'!O35+'Sixth Rate Period'!K35+'Seventh Rate Period'!G35</f>
        <v>0</v>
      </c>
      <c r="M29" s="7">
        <f>'First Rate Period'!AI35+'Second Rate Period'!AE35+'Third Rate Period'!AA35+'Fourth Rate Period'!W35+'Fifth Rate Period'!S35+'Sixth Rate Period'!O35+'Seventh Rate Period'!K35+'Eighth Rate Period'!G35</f>
        <v>0</v>
      </c>
      <c r="N29" s="4" t="str">
        <f t="shared" si="0"/>
        <v>NoneNone</v>
      </c>
    </row>
    <row r="30" spans="1:14" x14ac:dyDescent="0.2">
      <c r="A30" s="22" t="s">
        <v>33</v>
      </c>
      <c r="B30" s="24" t="s">
        <v>46</v>
      </c>
      <c r="C30" s="24" t="s">
        <v>46</v>
      </c>
      <c r="D30" s="6">
        <v>0</v>
      </c>
      <c r="E30" s="10">
        <f>D30*SUMIF('Adjustment Pool Limits'!F$2:F$17,'CHWM Adjustments Awarded'!N30,'Adjustment Pool Limits'!G$2:G$17)</f>
        <v>0</v>
      </c>
      <c r="F30" s="28">
        <f>'First Rate Period'!G36</f>
        <v>0</v>
      </c>
      <c r="G30" s="32">
        <f>'First Rate Period'!K36+'Second Rate Period'!G36</f>
        <v>0</v>
      </c>
      <c r="H30" s="30">
        <f>'First Rate Period'!O36+'Second Rate Period'!K36+'Third Rate Period'!G36</f>
        <v>0</v>
      </c>
      <c r="I30" s="32">
        <f>'First Rate Period'!S36+'Second Rate Period'!O36+'Third Rate Period'!K36+'Fourth Rate Period'!G36</f>
        <v>0</v>
      </c>
      <c r="J30" s="32">
        <f>'First Rate Period'!W36+'Second Rate Period'!S36+'Third Rate Period'!O36+'Fourth Rate Period'!K36+'Fifth Rate Period'!G36</f>
        <v>0</v>
      </c>
      <c r="K30" s="32">
        <f>'First Rate Period'!AA36+'Second Rate Period'!W36+'Third Rate Period'!S36+'Fourth Rate Period'!O36+'Fifth Rate Period'!K36+'Sixth Rate Period'!G36</f>
        <v>0</v>
      </c>
      <c r="L30" s="32">
        <f>'First Rate Period'!AE36+'Second Rate Period'!AA36+'Third Rate Period'!W36+'Fourth Rate Period'!S36+'Fifth Rate Period'!O36+'Sixth Rate Period'!K36+'Seventh Rate Period'!G36</f>
        <v>0</v>
      </c>
      <c r="M30" s="7">
        <f>'First Rate Period'!AI36+'Second Rate Period'!AE36+'Third Rate Period'!AA36+'Fourth Rate Period'!W36+'Fifth Rate Period'!S36+'Sixth Rate Period'!O36+'Seventh Rate Period'!K36+'Eighth Rate Period'!G36</f>
        <v>0</v>
      </c>
      <c r="N30" s="4" t="str">
        <f t="shared" si="0"/>
        <v>NoneNone</v>
      </c>
    </row>
    <row r="31" spans="1:14" x14ac:dyDescent="0.2">
      <c r="A31" s="22" t="s">
        <v>34</v>
      </c>
      <c r="B31" s="24" t="s">
        <v>46</v>
      </c>
      <c r="C31" s="24" t="s">
        <v>46</v>
      </c>
      <c r="D31" s="6">
        <v>0</v>
      </c>
      <c r="E31" s="10">
        <f>D31*SUMIF('Adjustment Pool Limits'!F$2:F$17,'CHWM Adjustments Awarded'!N31,'Adjustment Pool Limits'!G$2:G$17)</f>
        <v>0</v>
      </c>
      <c r="F31" s="28">
        <f>'First Rate Period'!G37</f>
        <v>0</v>
      </c>
      <c r="G31" s="32">
        <f>'First Rate Period'!K37+'Second Rate Period'!G37</f>
        <v>0</v>
      </c>
      <c r="H31" s="30">
        <f>'First Rate Period'!O37+'Second Rate Period'!K37+'Third Rate Period'!G37</f>
        <v>0</v>
      </c>
      <c r="I31" s="32">
        <f>'First Rate Period'!S37+'Second Rate Period'!O37+'Third Rate Period'!K37+'Fourth Rate Period'!G37</f>
        <v>0</v>
      </c>
      <c r="J31" s="32">
        <f>'First Rate Period'!W37+'Second Rate Period'!S37+'Third Rate Period'!O37+'Fourth Rate Period'!K37+'Fifth Rate Period'!G37</f>
        <v>0</v>
      </c>
      <c r="K31" s="32">
        <f>'First Rate Period'!AA37+'Second Rate Period'!W37+'Third Rate Period'!S37+'Fourth Rate Period'!O37+'Fifth Rate Period'!K37+'Sixth Rate Period'!G37</f>
        <v>0</v>
      </c>
      <c r="L31" s="32">
        <f>'First Rate Period'!AE37+'Second Rate Period'!AA37+'Third Rate Period'!W37+'Fourth Rate Period'!S37+'Fifth Rate Period'!O37+'Sixth Rate Period'!K37+'Seventh Rate Period'!G37</f>
        <v>0</v>
      </c>
      <c r="M31" s="7">
        <f>'First Rate Period'!AI37+'Second Rate Period'!AE37+'Third Rate Period'!AA37+'Fourth Rate Period'!W37+'Fifth Rate Period'!S37+'Sixth Rate Period'!O37+'Seventh Rate Period'!K37+'Eighth Rate Period'!G37</f>
        <v>0</v>
      </c>
      <c r="N31" s="4" t="str">
        <f t="shared" si="0"/>
        <v>NoneNone</v>
      </c>
    </row>
    <row r="32" spans="1:14" x14ac:dyDescent="0.2">
      <c r="A32" s="22" t="s">
        <v>35</v>
      </c>
      <c r="B32" s="24" t="s">
        <v>46</v>
      </c>
      <c r="C32" s="24" t="s">
        <v>46</v>
      </c>
      <c r="D32" s="6">
        <v>0</v>
      </c>
      <c r="E32" s="10">
        <f>D32*SUMIF('Adjustment Pool Limits'!F$2:F$17,'CHWM Adjustments Awarded'!N32,'Adjustment Pool Limits'!G$2:G$17)</f>
        <v>0</v>
      </c>
      <c r="F32" s="28">
        <f>'First Rate Period'!G38</f>
        <v>0</v>
      </c>
      <c r="G32" s="32">
        <f>'First Rate Period'!K38+'Second Rate Period'!G38</f>
        <v>0</v>
      </c>
      <c r="H32" s="30">
        <f>'First Rate Period'!O38+'Second Rate Period'!K38+'Third Rate Period'!G38</f>
        <v>0</v>
      </c>
      <c r="I32" s="32">
        <f>'First Rate Period'!S38+'Second Rate Period'!O38+'Third Rate Period'!K38+'Fourth Rate Period'!G38</f>
        <v>0</v>
      </c>
      <c r="J32" s="32">
        <f>'First Rate Period'!W38+'Second Rate Period'!S38+'Third Rate Period'!O38+'Fourth Rate Period'!K38+'Fifth Rate Period'!G38</f>
        <v>0</v>
      </c>
      <c r="K32" s="32">
        <f>'First Rate Period'!AA38+'Second Rate Period'!W38+'Third Rate Period'!S38+'Fourth Rate Period'!O38+'Fifth Rate Period'!K38+'Sixth Rate Period'!G38</f>
        <v>0</v>
      </c>
      <c r="L32" s="32">
        <f>'First Rate Period'!AE38+'Second Rate Period'!AA38+'Third Rate Period'!W38+'Fourth Rate Period'!S38+'Fifth Rate Period'!O38+'Sixth Rate Period'!K38+'Seventh Rate Period'!G38</f>
        <v>0</v>
      </c>
      <c r="M32" s="7">
        <f>'First Rate Period'!AI38+'Second Rate Period'!AE38+'Third Rate Period'!AA38+'Fourth Rate Period'!W38+'Fifth Rate Period'!S38+'Sixth Rate Period'!O38+'Seventh Rate Period'!K38+'Eighth Rate Period'!G38</f>
        <v>0</v>
      </c>
      <c r="N32" s="4" t="str">
        <f t="shared" si="0"/>
        <v>NoneNone</v>
      </c>
    </row>
    <row r="33" spans="1:14" x14ac:dyDescent="0.2">
      <c r="A33" s="22" t="s">
        <v>36</v>
      </c>
      <c r="B33" s="24" t="s">
        <v>46</v>
      </c>
      <c r="C33" s="24" t="s">
        <v>46</v>
      </c>
      <c r="D33" s="6">
        <v>0</v>
      </c>
      <c r="E33" s="10">
        <f>D33*SUMIF('Adjustment Pool Limits'!F$2:F$17,'CHWM Adjustments Awarded'!N33,'Adjustment Pool Limits'!G$2:G$17)</f>
        <v>0</v>
      </c>
      <c r="F33" s="28">
        <f>'First Rate Period'!G39</f>
        <v>0</v>
      </c>
      <c r="G33" s="32">
        <f>'First Rate Period'!K39+'Second Rate Period'!G39</f>
        <v>0</v>
      </c>
      <c r="H33" s="30">
        <f>'First Rate Period'!O39+'Second Rate Period'!K39+'Third Rate Period'!G39</f>
        <v>0</v>
      </c>
      <c r="I33" s="32">
        <f>'First Rate Period'!S39+'Second Rate Period'!O39+'Third Rate Period'!K39+'Fourth Rate Period'!G39</f>
        <v>0</v>
      </c>
      <c r="J33" s="32">
        <f>'First Rate Period'!W39+'Second Rate Period'!S39+'Third Rate Period'!O39+'Fourth Rate Period'!K39+'Fifth Rate Period'!G39</f>
        <v>0</v>
      </c>
      <c r="K33" s="32">
        <f>'First Rate Period'!AA39+'Second Rate Period'!W39+'Third Rate Period'!S39+'Fourth Rate Period'!O39+'Fifth Rate Period'!K39+'Sixth Rate Period'!G39</f>
        <v>0</v>
      </c>
      <c r="L33" s="32">
        <f>'First Rate Period'!AE39+'Second Rate Period'!AA39+'Third Rate Period'!W39+'Fourth Rate Period'!S39+'Fifth Rate Period'!O39+'Sixth Rate Period'!K39+'Seventh Rate Period'!G39</f>
        <v>0</v>
      </c>
      <c r="M33" s="7">
        <f>'First Rate Period'!AI39+'Second Rate Period'!AE39+'Third Rate Period'!AA39+'Fourth Rate Period'!W39+'Fifth Rate Period'!S39+'Sixth Rate Period'!O39+'Seventh Rate Period'!K39+'Eighth Rate Period'!G39</f>
        <v>0</v>
      </c>
      <c r="N33" s="4" t="str">
        <f t="shared" si="0"/>
        <v>NoneNone</v>
      </c>
    </row>
    <row r="34" spans="1:14" x14ac:dyDescent="0.2">
      <c r="A34" s="22" t="s">
        <v>37</v>
      </c>
      <c r="B34" s="24" t="s">
        <v>46</v>
      </c>
      <c r="C34" s="24" t="s">
        <v>46</v>
      </c>
      <c r="D34" s="6">
        <v>0</v>
      </c>
      <c r="E34" s="10">
        <f>D34*SUMIF('Adjustment Pool Limits'!F$2:F$17,'CHWM Adjustments Awarded'!N34,'Adjustment Pool Limits'!G$2:G$17)</f>
        <v>0</v>
      </c>
      <c r="F34" s="28">
        <f>'First Rate Period'!G40</f>
        <v>0</v>
      </c>
      <c r="G34" s="32">
        <f>'First Rate Period'!K40+'Second Rate Period'!G40</f>
        <v>0</v>
      </c>
      <c r="H34" s="30">
        <f>'First Rate Period'!O40+'Second Rate Period'!K40+'Third Rate Period'!G40</f>
        <v>0</v>
      </c>
      <c r="I34" s="32">
        <f>'First Rate Period'!S40+'Second Rate Period'!O40+'Third Rate Period'!K40+'Fourth Rate Period'!G40</f>
        <v>0</v>
      </c>
      <c r="J34" s="32">
        <f>'First Rate Period'!W40+'Second Rate Period'!S40+'Third Rate Period'!O40+'Fourth Rate Period'!K40+'Fifth Rate Period'!G40</f>
        <v>0</v>
      </c>
      <c r="K34" s="32">
        <f>'First Rate Period'!AA40+'Second Rate Period'!W40+'Third Rate Period'!S40+'Fourth Rate Period'!O40+'Fifth Rate Period'!K40+'Sixth Rate Period'!G40</f>
        <v>0</v>
      </c>
      <c r="L34" s="32">
        <f>'First Rate Period'!AE40+'Second Rate Period'!AA40+'Third Rate Period'!W40+'Fourth Rate Period'!S40+'Fifth Rate Period'!O40+'Sixth Rate Period'!K40+'Seventh Rate Period'!G40</f>
        <v>0</v>
      </c>
      <c r="M34" s="7">
        <f>'First Rate Period'!AI40+'Second Rate Period'!AE40+'Third Rate Period'!AA40+'Fourth Rate Period'!W40+'Fifth Rate Period'!S40+'Sixth Rate Period'!O40+'Seventh Rate Period'!K40+'Eighth Rate Period'!G40</f>
        <v>0</v>
      </c>
      <c r="N34" s="4" t="str">
        <f t="shared" si="0"/>
        <v>NoneNone</v>
      </c>
    </row>
    <row r="35" spans="1:14" x14ac:dyDescent="0.2">
      <c r="A35" s="22" t="s">
        <v>38</v>
      </c>
      <c r="B35" s="24" t="s">
        <v>46</v>
      </c>
      <c r="C35" s="24" t="s">
        <v>46</v>
      </c>
      <c r="D35" s="6">
        <v>0</v>
      </c>
      <c r="E35" s="10">
        <f>D35*SUMIF('Adjustment Pool Limits'!F$2:F$17,'CHWM Adjustments Awarded'!N35,'Adjustment Pool Limits'!G$2:G$17)</f>
        <v>0</v>
      </c>
      <c r="F35" s="28">
        <f>'First Rate Period'!G41</f>
        <v>0</v>
      </c>
      <c r="G35" s="32">
        <f>'First Rate Period'!K41+'Second Rate Period'!G41</f>
        <v>0</v>
      </c>
      <c r="H35" s="30">
        <f>'First Rate Period'!O41+'Second Rate Period'!K41+'Third Rate Period'!G41</f>
        <v>0</v>
      </c>
      <c r="I35" s="32">
        <f>'First Rate Period'!S41+'Second Rate Period'!O41+'Third Rate Period'!K41+'Fourth Rate Period'!G41</f>
        <v>0</v>
      </c>
      <c r="J35" s="32">
        <f>'First Rate Period'!W41+'Second Rate Period'!S41+'Third Rate Period'!O41+'Fourth Rate Period'!K41+'Fifth Rate Period'!G41</f>
        <v>0</v>
      </c>
      <c r="K35" s="32">
        <f>'First Rate Period'!AA41+'Second Rate Period'!W41+'Third Rate Period'!S41+'Fourth Rate Period'!O41+'Fifth Rate Period'!K41+'Sixth Rate Period'!G41</f>
        <v>0</v>
      </c>
      <c r="L35" s="32">
        <f>'First Rate Period'!AE41+'Second Rate Period'!AA41+'Third Rate Period'!W41+'Fourth Rate Period'!S41+'Fifth Rate Period'!O41+'Sixth Rate Period'!K41+'Seventh Rate Period'!G41</f>
        <v>0</v>
      </c>
      <c r="M35" s="7">
        <f>'First Rate Period'!AI41+'Second Rate Period'!AE41+'Third Rate Period'!AA41+'Fourth Rate Period'!W41+'Fifth Rate Period'!S41+'Sixth Rate Period'!O41+'Seventh Rate Period'!K41+'Eighth Rate Period'!G41</f>
        <v>0</v>
      </c>
      <c r="N35" s="4" t="str">
        <f t="shared" si="0"/>
        <v>NoneNone</v>
      </c>
    </row>
    <row r="36" spans="1:14" x14ac:dyDescent="0.2">
      <c r="A36" s="22" t="s">
        <v>39</v>
      </c>
      <c r="B36" s="24" t="s">
        <v>46</v>
      </c>
      <c r="C36" s="24" t="s">
        <v>46</v>
      </c>
      <c r="D36" s="6">
        <v>0</v>
      </c>
      <c r="E36" s="10">
        <f>D36*SUMIF('Adjustment Pool Limits'!F$2:F$17,'CHWM Adjustments Awarded'!N36,'Adjustment Pool Limits'!G$2:G$17)</f>
        <v>0</v>
      </c>
      <c r="F36" s="28">
        <f>'First Rate Period'!G42</f>
        <v>0</v>
      </c>
      <c r="G36" s="32">
        <f>'First Rate Period'!K42+'Second Rate Period'!G42</f>
        <v>0</v>
      </c>
      <c r="H36" s="30">
        <f>'First Rate Period'!O42+'Second Rate Period'!K42+'Third Rate Period'!G42</f>
        <v>0</v>
      </c>
      <c r="I36" s="32">
        <f>'First Rate Period'!S42+'Second Rate Period'!O42+'Third Rate Period'!K42+'Fourth Rate Period'!G42</f>
        <v>0</v>
      </c>
      <c r="J36" s="32">
        <f>'First Rate Period'!W42+'Second Rate Period'!S42+'Third Rate Period'!O42+'Fourth Rate Period'!K42+'Fifth Rate Period'!G42</f>
        <v>0</v>
      </c>
      <c r="K36" s="32">
        <f>'First Rate Period'!AA42+'Second Rate Period'!W42+'Third Rate Period'!S42+'Fourth Rate Period'!O42+'Fifth Rate Period'!K42+'Sixth Rate Period'!G42</f>
        <v>0</v>
      </c>
      <c r="L36" s="32">
        <f>'First Rate Period'!AE42+'Second Rate Period'!AA42+'Third Rate Period'!W42+'Fourth Rate Period'!S42+'Fifth Rate Period'!O42+'Sixth Rate Period'!K42+'Seventh Rate Period'!G42</f>
        <v>0</v>
      </c>
      <c r="M36" s="7">
        <f>'First Rate Period'!AI42+'Second Rate Period'!AE42+'Third Rate Period'!AA42+'Fourth Rate Period'!W42+'Fifth Rate Period'!S42+'Sixth Rate Period'!O42+'Seventh Rate Period'!K42+'Eighth Rate Period'!G42</f>
        <v>0</v>
      </c>
      <c r="N36" s="4" t="str">
        <f t="shared" si="0"/>
        <v>NoneNone</v>
      </c>
    </row>
    <row r="37" spans="1:14" x14ac:dyDescent="0.2">
      <c r="A37" s="22" t="s">
        <v>40</v>
      </c>
      <c r="B37" s="24" t="s">
        <v>46</v>
      </c>
      <c r="C37" s="24" t="s">
        <v>46</v>
      </c>
      <c r="D37" s="6">
        <v>0</v>
      </c>
      <c r="E37" s="10">
        <f>D37*SUMIF('Adjustment Pool Limits'!F$2:F$17,'CHWM Adjustments Awarded'!N37,'Adjustment Pool Limits'!G$2:G$17)</f>
        <v>0</v>
      </c>
      <c r="F37" s="28">
        <f>'First Rate Period'!G43</f>
        <v>0</v>
      </c>
      <c r="G37" s="32">
        <f>'First Rate Period'!K43+'Second Rate Period'!G43</f>
        <v>0</v>
      </c>
      <c r="H37" s="30">
        <f>'First Rate Period'!O43+'Second Rate Period'!K43+'Third Rate Period'!G43</f>
        <v>0</v>
      </c>
      <c r="I37" s="32">
        <f>'First Rate Period'!S43+'Second Rate Period'!O43+'Third Rate Period'!K43+'Fourth Rate Period'!G43</f>
        <v>0</v>
      </c>
      <c r="J37" s="32">
        <f>'First Rate Period'!W43+'Second Rate Period'!S43+'Third Rate Period'!O43+'Fourth Rate Period'!K43+'Fifth Rate Period'!G43</f>
        <v>0</v>
      </c>
      <c r="K37" s="32">
        <f>'First Rate Period'!AA43+'Second Rate Period'!W43+'Third Rate Period'!S43+'Fourth Rate Period'!O43+'Fifth Rate Period'!K43+'Sixth Rate Period'!G43</f>
        <v>0</v>
      </c>
      <c r="L37" s="32">
        <f>'First Rate Period'!AE43+'Second Rate Period'!AA43+'Third Rate Period'!W43+'Fourth Rate Period'!S43+'Fifth Rate Period'!O43+'Sixth Rate Period'!K43+'Seventh Rate Period'!G43</f>
        <v>0</v>
      </c>
      <c r="M37" s="7">
        <f>'First Rate Period'!AI43+'Second Rate Period'!AE43+'Third Rate Period'!AA43+'Fourth Rate Period'!W43+'Fifth Rate Period'!S43+'Sixth Rate Period'!O43+'Seventh Rate Period'!K43+'Eighth Rate Period'!G43</f>
        <v>0</v>
      </c>
      <c r="N37" s="4" t="str">
        <f t="shared" si="0"/>
        <v>NoneNone</v>
      </c>
    </row>
    <row r="38" spans="1:14" x14ac:dyDescent="0.2">
      <c r="A38" s="22" t="s">
        <v>41</v>
      </c>
      <c r="B38" s="24" t="s">
        <v>46</v>
      </c>
      <c r="C38" s="24" t="s">
        <v>46</v>
      </c>
      <c r="D38" s="6">
        <v>0</v>
      </c>
      <c r="E38" s="10">
        <f>D38*SUMIF('Adjustment Pool Limits'!F$2:F$17,'CHWM Adjustments Awarded'!N38,'Adjustment Pool Limits'!G$2:G$17)</f>
        <v>0</v>
      </c>
      <c r="F38" s="28">
        <f>'First Rate Period'!G44</f>
        <v>0</v>
      </c>
      <c r="G38" s="32">
        <f>'First Rate Period'!K44+'Second Rate Period'!G44</f>
        <v>0</v>
      </c>
      <c r="H38" s="30">
        <f>'First Rate Period'!O44+'Second Rate Period'!K44+'Third Rate Period'!G44</f>
        <v>0</v>
      </c>
      <c r="I38" s="32">
        <f>'First Rate Period'!S44+'Second Rate Period'!O44+'Third Rate Period'!K44+'Fourth Rate Period'!G44</f>
        <v>0</v>
      </c>
      <c r="J38" s="32">
        <f>'First Rate Period'!W44+'Second Rate Period'!S44+'Third Rate Period'!O44+'Fourth Rate Period'!K44+'Fifth Rate Period'!G44</f>
        <v>0</v>
      </c>
      <c r="K38" s="32">
        <f>'First Rate Period'!AA44+'Second Rate Period'!W44+'Third Rate Period'!S44+'Fourth Rate Period'!O44+'Fifth Rate Period'!K44+'Sixth Rate Period'!G44</f>
        <v>0</v>
      </c>
      <c r="L38" s="32">
        <f>'First Rate Period'!AE44+'Second Rate Period'!AA44+'Third Rate Period'!W44+'Fourth Rate Period'!S44+'Fifth Rate Period'!O44+'Sixth Rate Period'!K44+'Seventh Rate Period'!G44</f>
        <v>0</v>
      </c>
      <c r="M38" s="7">
        <f>'First Rate Period'!AI44+'Second Rate Period'!AE44+'Third Rate Period'!AA44+'Fourth Rate Period'!W44+'Fifth Rate Period'!S44+'Sixth Rate Period'!O44+'Seventh Rate Period'!K44+'Eighth Rate Period'!G44</f>
        <v>0</v>
      </c>
      <c r="N38" s="4" t="str">
        <f t="shared" si="0"/>
        <v>NoneNone</v>
      </c>
    </row>
    <row r="39" spans="1:14" x14ac:dyDescent="0.2">
      <c r="A39" s="22" t="s">
        <v>42</v>
      </c>
      <c r="B39" s="24" t="s">
        <v>46</v>
      </c>
      <c r="C39" s="24" t="s">
        <v>46</v>
      </c>
      <c r="D39" s="6">
        <v>0</v>
      </c>
      <c r="E39" s="10">
        <f>D39*SUMIF('Adjustment Pool Limits'!F$2:F$17,'CHWM Adjustments Awarded'!N39,'Adjustment Pool Limits'!G$2:G$17)</f>
        <v>0</v>
      </c>
      <c r="F39" s="28">
        <f>'First Rate Period'!G45</f>
        <v>0</v>
      </c>
      <c r="G39" s="32">
        <f>'First Rate Period'!K45+'Second Rate Period'!G45</f>
        <v>0</v>
      </c>
      <c r="H39" s="30">
        <f>'First Rate Period'!O45+'Second Rate Period'!K45+'Third Rate Period'!G45</f>
        <v>0</v>
      </c>
      <c r="I39" s="32">
        <f>'First Rate Period'!S45+'Second Rate Period'!O45+'Third Rate Period'!K45+'Fourth Rate Period'!G45</f>
        <v>0</v>
      </c>
      <c r="J39" s="32">
        <f>'First Rate Period'!W45+'Second Rate Period'!S45+'Third Rate Period'!O45+'Fourth Rate Period'!K45+'Fifth Rate Period'!G45</f>
        <v>0</v>
      </c>
      <c r="K39" s="32">
        <f>'First Rate Period'!AA45+'Second Rate Period'!W45+'Third Rate Period'!S45+'Fourth Rate Period'!O45+'Fifth Rate Period'!K45+'Sixth Rate Period'!G45</f>
        <v>0</v>
      </c>
      <c r="L39" s="32">
        <f>'First Rate Period'!AE45+'Second Rate Period'!AA45+'Third Rate Period'!W45+'Fourth Rate Period'!S45+'Fifth Rate Period'!O45+'Sixth Rate Period'!K45+'Seventh Rate Period'!G45</f>
        <v>0</v>
      </c>
      <c r="M39" s="7">
        <f>'First Rate Period'!AI45+'Second Rate Period'!AE45+'Third Rate Period'!AA45+'Fourth Rate Period'!W45+'Fifth Rate Period'!S45+'Sixth Rate Period'!O45+'Seventh Rate Period'!K45+'Eighth Rate Period'!G45</f>
        <v>0</v>
      </c>
      <c r="N39" s="4" t="str">
        <f t="shared" si="0"/>
        <v>NoneNone</v>
      </c>
    </row>
    <row r="40" spans="1:14" x14ac:dyDescent="0.2">
      <c r="A40" s="22" t="s">
        <v>43</v>
      </c>
      <c r="B40" s="24" t="s">
        <v>46</v>
      </c>
      <c r="C40" s="24" t="s">
        <v>46</v>
      </c>
      <c r="D40" s="6">
        <v>0</v>
      </c>
      <c r="E40" s="10">
        <f>D40*SUMIF('Adjustment Pool Limits'!F$2:F$17,'CHWM Adjustments Awarded'!N40,'Adjustment Pool Limits'!G$2:G$17)</f>
        <v>0</v>
      </c>
      <c r="F40" s="28">
        <f>'First Rate Period'!G46</f>
        <v>0</v>
      </c>
      <c r="G40" s="32">
        <f>'First Rate Period'!K46+'Second Rate Period'!G46</f>
        <v>0</v>
      </c>
      <c r="H40" s="30">
        <f>'First Rate Period'!O46+'Second Rate Period'!K46+'Third Rate Period'!G46</f>
        <v>0</v>
      </c>
      <c r="I40" s="32">
        <f>'First Rate Period'!S46+'Second Rate Period'!O46+'Third Rate Period'!K46+'Fourth Rate Period'!G46</f>
        <v>0</v>
      </c>
      <c r="J40" s="32">
        <f>'First Rate Period'!W46+'Second Rate Period'!S46+'Third Rate Period'!O46+'Fourth Rate Period'!K46+'Fifth Rate Period'!G46</f>
        <v>0</v>
      </c>
      <c r="K40" s="32">
        <f>'First Rate Period'!AA46+'Second Rate Period'!W46+'Third Rate Period'!S46+'Fourth Rate Period'!O46+'Fifth Rate Period'!K46+'Sixth Rate Period'!G46</f>
        <v>0</v>
      </c>
      <c r="L40" s="32">
        <f>'First Rate Period'!AE46+'Second Rate Period'!AA46+'Third Rate Period'!W46+'Fourth Rate Period'!S46+'Fifth Rate Period'!O46+'Sixth Rate Period'!K46+'Seventh Rate Period'!G46</f>
        <v>0</v>
      </c>
      <c r="M40" s="7">
        <f>'First Rate Period'!AI46+'Second Rate Period'!AE46+'Third Rate Period'!AA46+'Fourth Rate Period'!W46+'Fifth Rate Period'!S46+'Sixth Rate Period'!O46+'Seventh Rate Period'!K46+'Eighth Rate Period'!G46</f>
        <v>0</v>
      </c>
      <c r="N40" s="4" t="str">
        <f t="shared" si="0"/>
        <v>NoneNone</v>
      </c>
    </row>
    <row r="41" spans="1:14" x14ac:dyDescent="0.2">
      <c r="A41" s="22" t="s">
        <v>44</v>
      </c>
      <c r="B41" s="24" t="s">
        <v>46</v>
      </c>
      <c r="C41" s="24" t="s">
        <v>46</v>
      </c>
      <c r="D41" s="6">
        <v>0</v>
      </c>
      <c r="E41" s="10">
        <f>D41*SUMIF('Adjustment Pool Limits'!F$2:F$17,'CHWM Adjustments Awarded'!N41,'Adjustment Pool Limits'!G$2:G$17)</f>
        <v>0</v>
      </c>
      <c r="F41" s="28">
        <f>'First Rate Period'!G47</f>
        <v>0</v>
      </c>
      <c r="G41" s="32">
        <f>'First Rate Period'!K47+'Second Rate Period'!G47</f>
        <v>0</v>
      </c>
      <c r="H41" s="30">
        <f>'First Rate Period'!O47+'Second Rate Period'!K47+'Third Rate Period'!G47</f>
        <v>0</v>
      </c>
      <c r="I41" s="32">
        <f>'First Rate Period'!S47+'Second Rate Period'!O47+'Third Rate Period'!K47+'Fourth Rate Period'!G47</f>
        <v>0</v>
      </c>
      <c r="J41" s="32">
        <f>'First Rate Period'!W47+'Second Rate Period'!S47+'Third Rate Period'!O47+'Fourth Rate Period'!K47+'Fifth Rate Period'!G47</f>
        <v>0</v>
      </c>
      <c r="K41" s="32">
        <f>'First Rate Period'!AA47+'Second Rate Period'!W47+'Third Rate Period'!S47+'Fourth Rate Period'!O47+'Fifth Rate Period'!K47+'Sixth Rate Period'!G47</f>
        <v>0</v>
      </c>
      <c r="L41" s="32">
        <f>'First Rate Period'!AE47+'Second Rate Period'!AA47+'Third Rate Period'!W47+'Fourth Rate Period'!S47+'Fifth Rate Period'!O47+'Sixth Rate Period'!K47+'Seventh Rate Period'!G47</f>
        <v>0</v>
      </c>
      <c r="M41" s="7">
        <f>'First Rate Period'!AI47+'Second Rate Period'!AE47+'Third Rate Period'!AA47+'Fourth Rate Period'!W47+'Fifth Rate Period'!S47+'Sixth Rate Period'!O47+'Seventh Rate Period'!K47+'Eighth Rate Period'!G47</f>
        <v>0</v>
      </c>
      <c r="N41" s="4" t="str">
        <f t="shared" si="0"/>
        <v>NoneNone</v>
      </c>
    </row>
    <row r="42" spans="1:14" ht="15" thickBot="1" x14ac:dyDescent="0.25">
      <c r="A42" s="23" t="s">
        <v>45</v>
      </c>
      <c r="B42" s="25" t="s">
        <v>46</v>
      </c>
      <c r="C42" s="25" t="s">
        <v>46</v>
      </c>
      <c r="D42" s="8">
        <v>0</v>
      </c>
      <c r="E42" s="11">
        <f>D42*SUMIF('Adjustment Pool Limits'!F$2:F$17,'CHWM Adjustments Awarded'!N42,'Adjustment Pool Limits'!G$2:G$17)</f>
        <v>0</v>
      </c>
      <c r="F42" s="29">
        <f>'First Rate Period'!G48</f>
        <v>0</v>
      </c>
      <c r="G42" s="33">
        <f>'First Rate Period'!K48+'Second Rate Period'!G48</f>
        <v>0</v>
      </c>
      <c r="H42" s="31">
        <f>'First Rate Period'!O48+'Second Rate Period'!K48+'Third Rate Period'!G48</f>
        <v>0</v>
      </c>
      <c r="I42" s="33">
        <f>'First Rate Period'!S48+'Second Rate Period'!O48+'Third Rate Period'!K48+'Fourth Rate Period'!G48</f>
        <v>0</v>
      </c>
      <c r="J42" s="33">
        <f>'First Rate Period'!W48+'Second Rate Period'!S48+'Third Rate Period'!O48+'Fourth Rate Period'!K48+'Fifth Rate Period'!G48</f>
        <v>0</v>
      </c>
      <c r="K42" s="33">
        <f>'First Rate Period'!AA48+'Second Rate Period'!W48+'Third Rate Period'!S48+'Fourth Rate Period'!O48+'Fifth Rate Period'!K48+'Sixth Rate Period'!G48</f>
        <v>0</v>
      </c>
      <c r="L42" s="33">
        <f>'First Rate Period'!AE48+'Second Rate Period'!AA48+'Third Rate Period'!W48+'Fourth Rate Period'!S48+'Fifth Rate Period'!O48+'Sixth Rate Period'!K48+'Seventh Rate Period'!G48</f>
        <v>0</v>
      </c>
      <c r="M42" s="9">
        <f>'First Rate Period'!AI48+'Second Rate Period'!AE48+'Third Rate Period'!AA48+'Fourth Rate Period'!W48+'Fifth Rate Period'!S48+'Sixth Rate Period'!O48+'Seventh Rate Period'!K48+'Eighth Rate Period'!G48</f>
        <v>0</v>
      </c>
      <c r="N42" s="4" t="str">
        <f t="shared" si="0"/>
        <v>NoneNone</v>
      </c>
    </row>
  </sheetData>
  <mergeCells count="1">
    <mergeCell ref="F1:M1"/>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E3F71678-A6FA-4610-A5B7-8CFECAC01DCF}">
          <x14:formula1>
            <xm:f>Lists!$A$1:$A$9</xm:f>
          </x14:formula1>
          <xm:sqref>B3:B42</xm:sqref>
        </x14:dataValidation>
        <x14:dataValidation type="list" allowBlank="1" showInputMessage="1" showErrorMessage="1" xr:uid="{FABD1152-F816-4004-BC34-4B444BBCF3B0}">
          <x14:formula1>
            <xm:f>Lists!$B$1:$B$3</xm:f>
          </x14:formula1>
          <xm:sqref>C3:C42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73EE1-C516-453A-9D70-BD6152E3DC81}">
  <dimension ref="A1:G50"/>
  <sheetViews>
    <sheetView topLeftCell="A16" workbookViewId="0">
      <selection activeCell="D50" sqref="D50"/>
    </sheetView>
  </sheetViews>
  <sheetFormatPr defaultRowHeight="15" x14ac:dyDescent="0.25"/>
  <cols>
    <col min="1" max="1" width="19.5703125" bestFit="1" customWidth="1"/>
    <col min="2" max="2" width="28.7109375" bestFit="1" customWidth="1"/>
    <col min="3" max="3" width="15.140625" customWidth="1"/>
    <col min="4" max="4" width="19.42578125" customWidth="1"/>
    <col min="5" max="5" width="19.5703125" bestFit="1" customWidth="1"/>
    <col min="6" max="6" width="29.85546875" bestFit="1" customWidth="1"/>
    <col min="7" max="8" width="19.5703125" bestFit="1" customWidth="1"/>
  </cols>
  <sheetData>
    <row r="1" spans="1:7" x14ac:dyDescent="0.25">
      <c r="C1" s="1" t="s">
        <v>72</v>
      </c>
      <c r="D1" s="1" t="s">
        <v>71</v>
      </c>
      <c r="G1" t="s">
        <v>0</v>
      </c>
    </row>
    <row r="2" spans="1:7" x14ac:dyDescent="0.25">
      <c r="B2" t="s">
        <v>73</v>
      </c>
      <c r="C2">
        <v>40</v>
      </c>
      <c r="D2">
        <v>200</v>
      </c>
      <c r="F2" t="s">
        <v>58</v>
      </c>
      <c r="G2">
        <f>IF(D6=1,C4,D6*C4)</f>
        <v>1</v>
      </c>
    </row>
    <row r="3" spans="1:7" x14ac:dyDescent="0.25">
      <c r="A3" t="s">
        <v>18</v>
      </c>
      <c r="B3" t="s">
        <v>74</v>
      </c>
      <c r="C3">
        <f>SUMIF('CHWM Adjustments Awarded'!$N$3:$N$42,Lists!C9,'CHWM Adjustments Awarded'!$D$3:$D$42)</f>
        <v>30</v>
      </c>
      <c r="D3">
        <f>SUMIF('CHWM Adjustments Awarded'!$N$3:$N$42,Lists!C1,'CHWM Adjustments Awarded'!$D$3:$D$42)</f>
        <v>75</v>
      </c>
      <c r="F3" t="s">
        <v>59</v>
      </c>
      <c r="G3">
        <f>IF(D12=1,C10,D12*C10)</f>
        <v>1</v>
      </c>
    </row>
    <row r="4" spans="1:7" x14ac:dyDescent="0.25">
      <c r="B4" t="s">
        <v>66</v>
      </c>
      <c r="C4">
        <f>IF(C3&gt;C2,C2/C3,1)</f>
        <v>1</v>
      </c>
      <c r="F4" t="s">
        <v>60</v>
      </c>
      <c r="G4">
        <f>IF(D18=1,C16,D18*C16)</f>
        <v>0.5</v>
      </c>
    </row>
    <row r="5" spans="1:7" x14ac:dyDescent="0.25">
      <c r="B5" t="s">
        <v>76</v>
      </c>
      <c r="C5">
        <f>C3*C4</f>
        <v>30</v>
      </c>
      <c r="D5">
        <f>D3</f>
        <v>75</v>
      </c>
      <c r="F5" t="s">
        <v>61</v>
      </c>
      <c r="G5">
        <f>IF(D24=1,C22,D24*C22)</f>
        <v>1</v>
      </c>
    </row>
    <row r="6" spans="1:7" x14ac:dyDescent="0.25">
      <c r="B6" t="s">
        <v>69</v>
      </c>
      <c r="D6">
        <f>IF((C5+D5)&gt;D2,D2/(C5+D5),1)</f>
        <v>1</v>
      </c>
      <c r="F6" t="s">
        <v>62</v>
      </c>
      <c r="G6">
        <f>IF(D30=1,C28,D30*C28)</f>
        <v>1</v>
      </c>
    </row>
    <row r="7" spans="1:7" x14ac:dyDescent="0.25">
      <c r="B7" t="s">
        <v>47</v>
      </c>
      <c r="C7">
        <f>C5*D6</f>
        <v>30</v>
      </c>
      <c r="D7">
        <f>D5*D6</f>
        <v>75</v>
      </c>
      <c r="F7" t="s">
        <v>63</v>
      </c>
      <c r="G7">
        <f>IF(D36=1,C34,D36*C34)</f>
        <v>1</v>
      </c>
    </row>
    <row r="8" spans="1:7" x14ac:dyDescent="0.25">
      <c r="B8" t="s">
        <v>75</v>
      </c>
      <c r="C8">
        <f>IF((C2-C7)&lt;0,0,C2-C7)</f>
        <v>10</v>
      </c>
      <c r="D8">
        <f>IF((D2-D7-C7)&lt;0,0,(D2-D7-C7))</f>
        <v>95</v>
      </c>
      <c r="F8" t="s">
        <v>64</v>
      </c>
      <c r="G8">
        <f>IF(D42=1,C40,D42*C40)</f>
        <v>1</v>
      </c>
    </row>
    <row r="9" spans="1:7" x14ac:dyDescent="0.25">
      <c r="A9" t="s">
        <v>19</v>
      </c>
      <c r="B9" t="s">
        <v>74</v>
      </c>
      <c r="C9">
        <f>SUMIF('CHWM Adjustments Awarded'!$N$3:$N$42,Lists!C10,'CHWM Adjustments Awarded'!$D$3:$D$42)</f>
        <v>0</v>
      </c>
      <c r="D9">
        <f>SUMIF('CHWM Adjustments Awarded'!$N$3:$N$42,Lists!C2,'CHWM Adjustments Awarded'!$D$3:$D$42)</f>
        <v>0</v>
      </c>
      <c r="F9" t="s">
        <v>65</v>
      </c>
      <c r="G9">
        <f>IF(D48=1,C46,D48*C46)</f>
        <v>1</v>
      </c>
    </row>
    <row r="10" spans="1:7" x14ac:dyDescent="0.25">
      <c r="B10" t="s">
        <v>66</v>
      </c>
      <c r="C10">
        <f>IF(C9&gt;C8,C8/C9,1)</f>
        <v>1</v>
      </c>
      <c r="F10" t="s">
        <v>50</v>
      </c>
      <c r="G10">
        <f>D6</f>
        <v>1</v>
      </c>
    </row>
    <row r="11" spans="1:7" x14ac:dyDescent="0.25">
      <c r="B11" t="s">
        <v>76</v>
      </c>
      <c r="C11">
        <f>C9*C10</f>
        <v>0</v>
      </c>
      <c r="D11">
        <f>D9</f>
        <v>0</v>
      </c>
      <c r="F11" t="s">
        <v>51</v>
      </c>
      <c r="G11">
        <f>D12</f>
        <v>1</v>
      </c>
    </row>
    <row r="12" spans="1:7" x14ac:dyDescent="0.25">
      <c r="B12" t="s">
        <v>69</v>
      </c>
      <c r="D12">
        <f>IF((C11+D11)&gt;D8,D8/(C11+D11),1)</f>
        <v>1</v>
      </c>
      <c r="F12" t="s">
        <v>52</v>
      </c>
      <c r="G12">
        <f>D18</f>
        <v>1</v>
      </c>
    </row>
    <row r="13" spans="1:7" x14ac:dyDescent="0.25">
      <c r="B13" t="s">
        <v>47</v>
      </c>
      <c r="C13">
        <f>C11*D12</f>
        <v>0</v>
      </c>
      <c r="D13">
        <f>D11*D12</f>
        <v>0</v>
      </c>
      <c r="F13" t="s">
        <v>53</v>
      </c>
      <c r="G13">
        <f>D24</f>
        <v>1</v>
      </c>
    </row>
    <row r="14" spans="1:7" x14ac:dyDescent="0.25">
      <c r="B14" t="s">
        <v>75</v>
      </c>
      <c r="C14">
        <f>IF((C8-C13)&lt;0,0,C8-C13)</f>
        <v>10</v>
      </c>
      <c r="D14">
        <f>IF((D8-D13-C13)&lt;0,0,(D8-D13-C13))</f>
        <v>95</v>
      </c>
      <c r="F14" t="s">
        <v>54</v>
      </c>
      <c r="G14">
        <f>D30</f>
        <v>1</v>
      </c>
    </row>
    <row r="15" spans="1:7" x14ac:dyDescent="0.25">
      <c r="A15" t="s">
        <v>20</v>
      </c>
      <c r="B15" t="s">
        <v>74</v>
      </c>
      <c r="C15">
        <f>SUMIF('CHWM Adjustments Awarded'!$N$3:$N$42,Lists!C11,'CHWM Adjustments Awarded'!$D$3:$D$42)</f>
        <v>20</v>
      </c>
      <c r="D15">
        <f>SUMIF('CHWM Adjustments Awarded'!$N$3:$N$42,Lists!C3,'CHWM Adjustments Awarded'!$D$3:$D$42)</f>
        <v>20</v>
      </c>
      <c r="F15" t="s">
        <v>55</v>
      </c>
      <c r="G15">
        <f>D36</f>
        <v>1</v>
      </c>
    </row>
    <row r="16" spans="1:7" x14ac:dyDescent="0.25">
      <c r="B16" t="s">
        <v>66</v>
      </c>
      <c r="C16">
        <f>IF(C15&gt;C14,C14/C15,1)</f>
        <v>0.5</v>
      </c>
      <c r="F16" t="s">
        <v>56</v>
      </c>
      <c r="G16">
        <f>D42</f>
        <v>1</v>
      </c>
    </row>
    <row r="17" spans="1:7" x14ac:dyDescent="0.25">
      <c r="B17" t="s">
        <v>76</v>
      </c>
      <c r="C17">
        <f>C15*C16</f>
        <v>10</v>
      </c>
      <c r="D17">
        <f>D15</f>
        <v>20</v>
      </c>
      <c r="F17" t="s">
        <v>57</v>
      </c>
      <c r="G17">
        <f>D48</f>
        <v>1</v>
      </c>
    </row>
    <row r="18" spans="1:7" x14ac:dyDescent="0.25">
      <c r="B18" t="s">
        <v>69</v>
      </c>
      <c r="D18">
        <f>IF((C17+D17)&gt;D14,D14/(C17+D17),1)</f>
        <v>1</v>
      </c>
    </row>
    <row r="19" spans="1:7" x14ac:dyDescent="0.25">
      <c r="B19" t="s">
        <v>47</v>
      </c>
      <c r="C19">
        <f>C17*D18</f>
        <v>10</v>
      </c>
      <c r="D19">
        <f>D17*D18</f>
        <v>20</v>
      </c>
    </row>
    <row r="20" spans="1:7" x14ac:dyDescent="0.25">
      <c r="B20" t="s">
        <v>75</v>
      </c>
      <c r="C20">
        <f>IF((C14-C19)&lt;0,0,C14-C19)</f>
        <v>0</v>
      </c>
      <c r="D20">
        <f>IF((D14-D19-C19)&lt;0,0,(D14-D19-C19))</f>
        <v>65</v>
      </c>
    </row>
    <row r="21" spans="1:7" x14ac:dyDescent="0.25">
      <c r="A21" t="s">
        <v>21</v>
      </c>
      <c r="B21" t="s">
        <v>74</v>
      </c>
      <c r="C21">
        <f>SUMIF('CHWM Adjustments Awarded'!$N$3:$N$42,Lists!C12,'CHWM Adjustments Awarded'!$D$3:$D$42)</f>
        <v>0</v>
      </c>
      <c r="D21">
        <f>SUMIF('CHWM Adjustments Awarded'!$N$3:$N$42,Lists!C4,'CHWM Adjustments Awarded'!$D$3:$D$42)</f>
        <v>0</v>
      </c>
    </row>
    <row r="22" spans="1:7" x14ac:dyDescent="0.25">
      <c r="B22" t="s">
        <v>66</v>
      </c>
      <c r="C22">
        <f>IF(C21&gt;C20,C20/C21,1)</f>
        <v>1</v>
      </c>
    </row>
    <row r="23" spans="1:7" x14ac:dyDescent="0.25">
      <c r="B23" t="s">
        <v>76</v>
      </c>
      <c r="C23">
        <f>C21*C22</f>
        <v>0</v>
      </c>
      <c r="D23">
        <f>D21</f>
        <v>0</v>
      </c>
    </row>
    <row r="24" spans="1:7" x14ac:dyDescent="0.25">
      <c r="B24" t="s">
        <v>69</v>
      </c>
      <c r="D24">
        <f>IF((C23+D23)&gt;D20,D20/(C23+D23),1)</f>
        <v>1</v>
      </c>
    </row>
    <row r="25" spans="1:7" x14ac:dyDescent="0.25">
      <c r="B25" t="s">
        <v>47</v>
      </c>
      <c r="C25">
        <f>C23*D24</f>
        <v>0</v>
      </c>
      <c r="D25">
        <f>D23*D24</f>
        <v>0</v>
      </c>
    </row>
    <row r="26" spans="1:7" x14ac:dyDescent="0.25">
      <c r="B26" t="s">
        <v>75</v>
      </c>
      <c r="C26">
        <f>IF((C20-C25)&lt;0,0,C20-C25)</f>
        <v>0</v>
      </c>
      <c r="D26">
        <f>IF((D20-D25-C25)&lt;0,0,(D20-D25-C25))</f>
        <v>65</v>
      </c>
    </row>
    <row r="27" spans="1:7" x14ac:dyDescent="0.25">
      <c r="A27" t="s">
        <v>22</v>
      </c>
      <c r="B27" t="s">
        <v>74</v>
      </c>
      <c r="C27">
        <f>SUMIF('CHWM Adjustments Awarded'!$N$3:$N$42,Lists!C13,'CHWM Adjustments Awarded'!$D$3:$D$42)</f>
        <v>0</v>
      </c>
      <c r="D27">
        <f>SUMIF('CHWM Adjustments Awarded'!$N$3:$N$42,Lists!C5,'CHWM Adjustments Awarded'!$D$3:$D$42)</f>
        <v>0</v>
      </c>
    </row>
    <row r="28" spans="1:7" x14ac:dyDescent="0.25">
      <c r="B28" t="s">
        <v>66</v>
      </c>
      <c r="C28">
        <f>IF(C27&gt;C26,C26/C27,1)</f>
        <v>1</v>
      </c>
    </row>
    <row r="29" spans="1:7" x14ac:dyDescent="0.25">
      <c r="B29" t="s">
        <v>76</v>
      </c>
      <c r="C29">
        <f>C27*C28</f>
        <v>0</v>
      </c>
      <c r="D29">
        <f>D27</f>
        <v>0</v>
      </c>
    </row>
    <row r="30" spans="1:7" x14ac:dyDescent="0.25">
      <c r="B30" t="s">
        <v>69</v>
      </c>
      <c r="D30">
        <f>IF((C29+D29)&gt;D26,D26/(C29+D29),1)</f>
        <v>1</v>
      </c>
    </row>
    <row r="31" spans="1:7" x14ac:dyDescent="0.25">
      <c r="B31" t="s">
        <v>47</v>
      </c>
      <c r="C31">
        <f>C29*D30</f>
        <v>0</v>
      </c>
      <c r="D31">
        <f>D29*D30</f>
        <v>0</v>
      </c>
    </row>
    <row r="32" spans="1:7" x14ac:dyDescent="0.25">
      <c r="B32" t="s">
        <v>75</v>
      </c>
      <c r="C32">
        <f>IF((C26-C31)&lt;0,0,C26-C31)</f>
        <v>0</v>
      </c>
      <c r="D32">
        <f>IF((D26-D31-C31)&lt;0,0,(D26-D31-C31))</f>
        <v>65</v>
      </c>
    </row>
    <row r="33" spans="1:4" x14ac:dyDescent="0.25">
      <c r="A33" t="s">
        <v>23</v>
      </c>
      <c r="B33" t="s">
        <v>74</v>
      </c>
      <c r="C33">
        <f>SUMIF('CHWM Adjustments Awarded'!$N$3:$N$42,Lists!C14,'CHWM Adjustments Awarded'!$D$3:$D$42)</f>
        <v>0</v>
      </c>
      <c r="D33">
        <f>SUMIF('CHWM Adjustments Awarded'!$N$3:$N$42,Lists!C6,'CHWM Adjustments Awarded'!$D$3:$D$42)</f>
        <v>0</v>
      </c>
    </row>
    <row r="34" spans="1:4" x14ac:dyDescent="0.25">
      <c r="B34" t="s">
        <v>66</v>
      </c>
      <c r="C34">
        <f>IF(C33&gt;C32,C32/C33,1)</f>
        <v>1</v>
      </c>
    </row>
    <row r="35" spans="1:4" x14ac:dyDescent="0.25">
      <c r="B35" t="s">
        <v>76</v>
      </c>
      <c r="C35">
        <f>C33*C34</f>
        <v>0</v>
      </c>
      <c r="D35">
        <f>D33</f>
        <v>0</v>
      </c>
    </row>
    <row r="36" spans="1:4" x14ac:dyDescent="0.25">
      <c r="B36" t="s">
        <v>69</v>
      </c>
      <c r="D36">
        <f>IF((C35+D35)&gt;D32,D32/(C35+D35),1)</f>
        <v>1</v>
      </c>
    </row>
    <row r="37" spans="1:4" x14ac:dyDescent="0.25">
      <c r="B37" t="s">
        <v>47</v>
      </c>
      <c r="C37">
        <f>C35*D36</f>
        <v>0</v>
      </c>
      <c r="D37">
        <f>D35*D36</f>
        <v>0</v>
      </c>
    </row>
    <row r="38" spans="1:4" x14ac:dyDescent="0.25">
      <c r="B38" t="s">
        <v>75</v>
      </c>
      <c r="C38">
        <f>IF((C32-C37)&lt;0,0,C32-C37)</f>
        <v>0</v>
      </c>
      <c r="D38">
        <f>IF((D32-D37-C37)&lt;0,0,(D32-D37-C37))</f>
        <v>65</v>
      </c>
    </row>
    <row r="39" spans="1:4" x14ac:dyDescent="0.25">
      <c r="A39" t="s">
        <v>24</v>
      </c>
      <c r="B39" t="s">
        <v>74</v>
      </c>
      <c r="C39">
        <f>SUMIF('CHWM Adjustments Awarded'!$N$3:$N$42,Lists!C15,'CHWM Adjustments Awarded'!$D$3:$D$42)</f>
        <v>0</v>
      </c>
      <c r="D39">
        <f>SUMIF('CHWM Adjustments Awarded'!$N$3:$N$42,Lists!C7,'CHWM Adjustments Awarded'!$D$3:$D$42)</f>
        <v>0</v>
      </c>
    </row>
    <row r="40" spans="1:4" x14ac:dyDescent="0.25">
      <c r="B40" t="s">
        <v>66</v>
      </c>
      <c r="C40">
        <f>IF(C39&gt;C38,C38/C39,1)</f>
        <v>1</v>
      </c>
    </row>
    <row r="41" spans="1:4" x14ac:dyDescent="0.25">
      <c r="B41" t="s">
        <v>76</v>
      </c>
      <c r="C41">
        <f>C39*C40</f>
        <v>0</v>
      </c>
      <c r="D41">
        <f>D39</f>
        <v>0</v>
      </c>
    </row>
    <row r="42" spans="1:4" x14ac:dyDescent="0.25">
      <c r="B42" t="s">
        <v>69</v>
      </c>
      <c r="D42">
        <f>IF((C41+D41)&gt;D38,D38/(C41+D41),1)</f>
        <v>1</v>
      </c>
    </row>
    <row r="43" spans="1:4" x14ac:dyDescent="0.25">
      <c r="B43" t="s">
        <v>47</v>
      </c>
      <c r="C43">
        <f>C41*D42</f>
        <v>0</v>
      </c>
      <c r="D43">
        <f>D41*D42</f>
        <v>0</v>
      </c>
    </row>
    <row r="44" spans="1:4" x14ac:dyDescent="0.25">
      <c r="B44" t="s">
        <v>75</v>
      </c>
      <c r="C44">
        <f>IF((C38-C43)&lt;0,0,C38-C43)</f>
        <v>0</v>
      </c>
      <c r="D44">
        <f>IF((D38-D43-C43)&lt;0,0,(D38-D43-C43))</f>
        <v>65</v>
      </c>
    </row>
    <row r="45" spans="1:4" x14ac:dyDescent="0.25">
      <c r="A45" t="s">
        <v>25</v>
      </c>
      <c r="B45" t="s">
        <v>74</v>
      </c>
      <c r="C45">
        <f>SUMIF('CHWM Adjustments Awarded'!$N$3:$N$42,Lists!C16,'CHWM Adjustments Awarded'!$D$3:$D$42)</f>
        <v>0</v>
      </c>
      <c r="D45">
        <f>SUMIF('CHWM Adjustments Awarded'!$N$3:$N$42,Lists!C8,'CHWM Adjustments Awarded'!$D$3:$D$42)</f>
        <v>0</v>
      </c>
    </row>
    <row r="46" spans="1:4" x14ac:dyDescent="0.25">
      <c r="B46" t="s">
        <v>66</v>
      </c>
      <c r="C46">
        <f>IF(C45&gt;C44,C44/C45,1)</f>
        <v>1</v>
      </c>
    </row>
    <row r="47" spans="1:4" x14ac:dyDescent="0.25">
      <c r="B47" t="s">
        <v>76</v>
      </c>
      <c r="C47">
        <f>C45*C46</f>
        <v>0</v>
      </c>
      <c r="D47">
        <f>D45</f>
        <v>0</v>
      </c>
    </row>
    <row r="48" spans="1:4" x14ac:dyDescent="0.25">
      <c r="B48" t="s">
        <v>69</v>
      </c>
      <c r="D48">
        <f>IF((C47+D47)&gt;D44,D44/(C47+D47),1)</f>
        <v>1</v>
      </c>
    </row>
    <row r="49" spans="2:4" x14ac:dyDescent="0.25">
      <c r="B49" t="s">
        <v>47</v>
      </c>
      <c r="C49">
        <f>C47*D48</f>
        <v>0</v>
      </c>
      <c r="D49">
        <f>D47*D48</f>
        <v>0</v>
      </c>
    </row>
    <row r="50" spans="2:4" x14ac:dyDescent="0.25">
      <c r="B50" t="s">
        <v>75</v>
      </c>
      <c r="C50">
        <f>IF((C44-C49)&lt;0,0,C44-C49)</f>
        <v>0</v>
      </c>
      <c r="D50">
        <f>IF((D44-D49-C49)&lt;0,0,(D44-D49-C49))</f>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8E2A2-8780-4270-A81D-BBA3566ABF51}">
  <dimension ref="A1:J16"/>
  <sheetViews>
    <sheetView workbookViewId="0">
      <selection activeCell="E33" sqref="E33"/>
    </sheetView>
  </sheetViews>
  <sheetFormatPr defaultRowHeight="15" x14ac:dyDescent="0.25"/>
  <cols>
    <col min="1" max="1" width="19.5703125" bestFit="1" customWidth="1"/>
    <col min="2" max="2" width="19.5703125" customWidth="1"/>
    <col min="3" max="10" width="19.5703125" bestFit="1" customWidth="1"/>
  </cols>
  <sheetData>
    <row r="1" spans="1:10" x14ac:dyDescent="0.25">
      <c r="C1" t="s">
        <v>18</v>
      </c>
      <c r="D1" t="s">
        <v>19</v>
      </c>
      <c r="E1" t="s">
        <v>20</v>
      </c>
      <c r="F1" t="s">
        <v>21</v>
      </c>
      <c r="G1" t="s">
        <v>22</v>
      </c>
      <c r="H1" t="s">
        <v>23</v>
      </c>
      <c r="I1" t="s">
        <v>24</v>
      </c>
      <c r="J1" t="s">
        <v>25</v>
      </c>
    </row>
    <row r="2" spans="1:10" x14ac:dyDescent="0.25">
      <c r="A2" t="s">
        <v>18</v>
      </c>
      <c r="B2" t="s">
        <v>88</v>
      </c>
      <c r="C2">
        <f>SUM('First Rate Period'!G9:G48)</f>
        <v>50</v>
      </c>
      <c r="D2">
        <f>SUM('First Rate Period'!K9:K48)</f>
        <v>50</v>
      </c>
      <c r="E2">
        <f>SUM('First Rate Period'!O9:O48)</f>
        <v>5</v>
      </c>
      <c r="F2">
        <f>SUM('First Rate Period'!S9:S48)</f>
        <v>0</v>
      </c>
      <c r="G2">
        <f>SUM('First Rate Period'!W9:W48)</f>
        <v>0</v>
      </c>
      <c r="H2">
        <f>SUM('First Rate Period'!AA9:AA48)</f>
        <v>0</v>
      </c>
      <c r="I2">
        <f>SUM('First Rate Period'!AE9:AE48)</f>
        <v>0</v>
      </c>
      <c r="J2">
        <f>SUM('First Rate Period'!AI9:AI48)</f>
        <v>0</v>
      </c>
    </row>
    <row r="3" spans="1:10" x14ac:dyDescent="0.25">
      <c r="A3" t="s">
        <v>19</v>
      </c>
      <c r="B3" t="s">
        <v>87</v>
      </c>
      <c r="C3" s="2"/>
      <c r="D3">
        <f>50-D2</f>
        <v>0</v>
      </c>
      <c r="E3">
        <f>50-E2</f>
        <v>45</v>
      </c>
      <c r="F3">
        <f t="shared" ref="F3:J3" si="0">50-F2</f>
        <v>50</v>
      </c>
      <c r="G3">
        <f t="shared" si="0"/>
        <v>50</v>
      </c>
      <c r="H3">
        <f t="shared" si="0"/>
        <v>50</v>
      </c>
      <c r="I3">
        <f t="shared" si="0"/>
        <v>50</v>
      </c>
      <c r="J3">
        <f t="shared" si="0"/>
        <v>50</v>
      </c>
    </row>
    <row r="4" spans="1:10" x14ac:dyDescent="0.25">
      <c r="A4" t="s">
        <v>19</v>
      </c>
      <c r="B4" t="s">
        <v>88</v>
      </c>
      <c r="C4" s="2"/>
      <c r="D4">
        <f>SUM('Second Rate Period'!G9:G48)</f>
        <v>0</v>
      </c>
      <c r="E4">
        <f>SUM('Second Rate Period'!K9:K48)</f>
        <v>0</v>
      </c>
      <c r="F4">
        <f>SUM('Second Rate Period'!O9:O48)</f>
        <v>0</v>
      </c>
      <c r="G4">
        <f>SUM('Second Rate Period'!S9:S48)</f>
        <v>0</v>
      </c>
      <c r="H4">
        <f>SUM('Second Rate Period'!W9:W48)</f>
        <v>0</v>
      </c>
      <c r="I4">
        <f>SUM('Second Rate Period'!AA9:AA48)</f>
        <v>0</v>
      </c>
      <c r="J4">
        <f>SUM('Second Rate Period'!AE9:AE48)</f>
        <v>0</v>
      </c>
    </row>
    <row r="5" spans="1:10" x14ac:dyDescent="0.25">
      <c r="A5" t="s">
        <v>20</v>
      </c>
      <c r="B5" t="s">
        <v>87</v>
      </c>
      <c r="C5" s="2"/>
      <c r="D5" s="2"/>
      <c r="E5">
        <f>50-(E2+E4)</f>
        <v>45</v>
      </c>
      <c r="F5">
        <f t="shared" ref="F5:J5" si="1">50-(F2+F4)</f>
        <v>50</v>
      </c>
      <c r="G5">
        <f t="shared" si="1"/>
        <v>50</v>
      </c>
      <c r="H5">
        <f t="shared" si="1"/>
        <v>50</v>
      </c>
      <c r="I5">
        <f t="shared" si="1"/>
        <v>50</v>
      </c>
      <c r="J5">
        <f t="shared" si="1"/>
        <v>50</v>
      </c>
    </row>
    <row r="6" spans="1:10" x14ac:dyDescent="0.25">
      <c r="A6" t="s">
        <v>20</v>
      </c>
      <c r="B6" t="s">
        <v>88</v>
      </c>
      <c r="C6" s="2"/>
      <c r="D6" s="2"/>
      <c r="E6">
        <f>SUM('Third Rate Period'!G9:G48)</f>
        <v>30</v>
      </c>
      <c r="F6">
        <f>SUM('Third Rate Period'!K9:K48)</f>
        <v>0</v>
      </c>
      <c r="G6">
        <f>SUM('Third Rate Period'!O9:O48)</f>
        <v>0</v>
      </c>
      <c r="H6">
        <f>SUM('Third Rate Period'!S9:S48)</f>
        <v>0</v>
      </c>
      <c r="I6">
        <f>SUM('Third Rate Period'!W9:W48)</f>
        <v>0</v>
      </c>
      <c r="J6">
        <f>SUM('Third Rate Period'!AA9:AA48)</f>
        <v>0</v>
      </c>
    </row>
    <row r="7" spans="1:10" x14ac:dyDescent="0.25">
      <c r="A7" t="s">
        <v>21</v>
      </c>
      <c r="B7" t="s">
        <v>87</v>
      </c>
      <c r="C7" s="2"/>
      <c r="D7" s="2"/>
      <c r="E7" s="2"/>
      <c r="F7">
        <f>50-(F2+F4+F6)</f>
        <v>50</v>
      </c>
      <c r="G7">
        <f t="shared" ref="G7:J7" si="2">50-(G2+G4+G6)</f>
        <v>50</v>
      </c>
      <c r="H7">
        <f t="shared" si="2"/>
        <v>50</v>
      </c>
      <c r="I7">
        <f t="shared" si="2"/>
        <v>50</v>
      </c>
      <c r="J7">
        <f t="shared" si="2"/>
        <v>50</v>
      </c>
    </row>
    <row r="8" spans="1:10" x14ac:dyDescent="0.25">
      <c r="A8" t="s">
        <v>21</v>
      </c>
      <c r="B8" t="s">
        <v>88</v>
      </c>
      <c r="C8" s="2"/>
      <c r="D8" s="2"/>
      <c r="E8" s="2"/>
      <c r="F8">
        <f>SUM('Fourth Rate Period'!G9:G48)</f>
        <v>0</v>
      </c>
      <c r="G8">
        <f>SUM('Fourth Rate Period'!K9:K48)</f>
        <v>0</v>
      </c>
      <c r="H8">
        <f>SUM('Fourth Rate Period'!O9:O48)</f>
        <v>0</v>
      </c>
      <c r="I8">
        <f>SUM('Fourth Rate Period'!S9:S48)</f>
        <v>0</v>
      </c>
      <c r="J8">
        <f>SUM('Fourth Rate Period'!W9:W48)</f>
        <v>0</v>
      </c>
    </row>
    <row r="9" spans="1:10" x14ac:dyDescent="0.25">
      <c r="A9" t="s">
        <v>22</v>
      </c>
      <c r="B9" t="s">
        <v>87</v>
      </c>
      <c r="C9" s="2"/>
      <c r="D9" s="2"/>
      <c r="E9" s="2"/>
      <c r="F9" s="2"/>
      <c r="G9">
        <f>50-(G2+G4+G6+G8)</f>
        <v>50</v>
      </c>
      <c r="H9">
        <f t="shared" ref="H9:J9" si="3">50-(H2+H4+H6+H8)</f>
        <v>50</v>
      </c>
      <c r="I9">
        <f t="shared" si="3"/>
        <v>50</v>
      </c>
      <c r="J9">
        <f t="shared" si="3"/>
        <v>50</v>
      </c>
    </row>
    <row r="10" spans="1:10" x14ac:dyDescent="0.25">
      <c r="A10" t="s">
        <v>22</v>
      </c>
      <c r="B10" t="s">
        <v>88</v>
      </c>
      <c r="C10" s="2"/>
      <c r="D10" s="2"/>
      <c r="E10" s="2"/>
      <c r="F10" s="2"/>
      <c r="G10">
        <f>SUM('Fifth Rate Period'!G9:G48)</f>
        <v>0</v>
      </c>
      <c r="H10">
        <f>SUM('Fifth Rate Period'!K9:K48)</f>
        <v>0</v>
      </c>
      <c r="I10">
        <f>SUM('Fifth Rate Period'!O9:O48)</f>
        <v>0</v>
      </c>
      <c r="J10">
        <f>SUM('Fifth Rate Period'!S9:S48)</f>
        <v>0</v>
      </c>
    </row>
    <row r="11" spans="1:10" x14ac:dyDescent="0.25">
      <c r="A11" t="s">
        <v>23</v>
      </c>
      <c r="B11" t="s">
        <v>87</v>
      </c>
      <c r="C11" s="2"/>
      <c r="D11" s="2"/>
      <c r="E11" s="2"/>
      <c r="F11" s="2"/>
      <c r="G11" s="2"/>
      <c r="H11">
        <f>50-(H2+H4+H6+H8+H10)</f>
        <v>50</v>
      </c>
      <c r="I11">
        <f t="shared" ref="I11:J11" si="4">50-(I2+I4+I6+I8+I10)</f>
        <v>50</v>
      </c>
      <c r="J11">
        <f t="shared" si="4"/>
        <v>50</v>
      </c>
    </row>
    <row r="12" spans="1:10" x14ac:dyDescent="0.25">
      <c r="A12" t="s">
        <v>23</v>
      </c>
      <c r="B12" t="s">
        <v>88</v>
      </c>
      <c r="C12" s="2"/>
      <c r="D12" s="2"/>
      <c r="E12" s="2"/>
      <c r="F12" s="2"/>
      <c r="G12" s="2"/>
      <c r="H12">
        <f>SUM('Sixth Rate Period'!G9:G48)</f>
        <v>0</v>
      </c>
      <c r="I12">
        <f>SUM('Sixth Rate Period'!K9:K48)</f>
        <v>0</v>
      </c>
      <c r="J12">
        <f>SUM('Sixth Rate Period'!O9:O48)</f>
        <v>0</v>
      </c>
    </row>
    <row r="13" spans="1:10" x14ac:dyDescent="0.25">
      <c r="A13" t="s">
        <v>24</v>
      </c>
      <c r="B13" t="s">
        <v>87</v>
      </c>
      <c r="C13" s="2"/>
      <c r="D13" s="2"/>
      <c r="E13" s="2"/>
      <c r="F13" s="2"/>
      <c r="G13" s="2"/>
      <c r="H13" s="2"/>
      <c r="I13">
        <f>50-(I2+I4+I6+I8+I10+I12)</f>
        <v>50</v>
      </c>
      <c r="J13">
        <f>50-(J2+J4+J6+J8+J10+J12)</f>
        <v>50</v>
      </c>
    </row>
    <row r="14" spans="1:10" x14ac:dyDescent="0.25">
      <c r="A14" t="s">
        <v>24</v>
      </c>
      <c r="B14" t="s">
        <v>88</v>
      </c>
      <c r="C14" s="2"/>
      <c r="D14" s="2"/>
      <c r="E14" s="2"/>
      <c r="F14" s="2"/>
      <c r="G14" s="2"/>
      <c r="H14" s="2"/>
      <c r="I14">
        <f>SUM('Seventh Rate Period'!G9:G48)</f>
        <v>0</v>
      </c>
      <c r="J14">
        <f>SUM('Seventh Rate Period'!K9:K48)</f>
        <v>0</v>
      </c>
    </row>
    <row r="15" spans="1:10" x14ac:dyDescent="0.25">
      <c r="A15" t="s">
        <v>25</v>
      </c>
      <c r="B15" t="s">
        <v>87</v>
      </c>
      <c r="C15" s="2"/>
      <c r="D15" s="2"/>
      <c r="E15" s="2"/>
      <c r="F15" s="2"/>
      <c r="G15" s="2"/>
      <c r="H15" s="2"/>
      <c r="I15" s="2"/>
      <c r="J15">
        <f>50-J2-J4-J6-J8-J10-J12-J14</f>
        <v>50</v>
      </c>
    </row>
    <row r="16" spans="1:10" x14ac:dyDescent="0.25">
      <c r="A16" t="s">
        <v>25</v>
      </c>
      <c r="B16" t="s">
        <v>88</v>
      </c>
      <c r="C16" s="2"/>
      <c r="D16" s="2"/>
      <c r="E16" s="2"/>
      <c r="F16" s="2"/>
      <c r="G16" s="2"/>
      <c r="H16" s="2"/>
      <c r="I16" s="2"/>
      <c r="J16">
        <f>SUM('Eighth Rate Period'!G9:G48)</f>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2DE5B-AFF7-46D5-8082-0CC89A5C1750}">
  <dimension ref="A1:AJ48"/>
  <sheetViews>
    <sheetView workbookViewId="0">
      <selection activeCell="C11" sqref="C11"/>
    </sheetView>
  </sheetViews>
  <sheetFormatPr defaultRowHeight="15" x14ac:dyDescent="0.25"/>
  <cols>
    <col min="1" max="1" width="21.140625" customWidth="1"/>
    <col min="2" max="36" width="19.5703125" bestFit="1" customWidth="1"/>
  </cols>
  <sheetData>
    <row r="1" spans="1:36" x14ac:dyDescent="0.25">
      <c r="D1" s="3" t="s">
        <v>18</v>
      </c>
      <c r="I1" s="3" t="s">
        <v>19</v>
      </c>
      <c r="M1" s="3" t="s">
        <v>20</v>
      </c>
      <c r="Q1" s="3" t="s">
        <v>21</v>
      </c>
      <c r="U1" s="3" t="s">
        <v>22</v>
      </c>
      <c r="Y1" s="3" t="s">
        <v>23</v>
      </c>
      <c r="AC1" s="3" t="s">
        <v>24</v>
      </c>
      <c r="AG1" s="3" t="s">
        <v>25</v>
      </c>
    </row>
    <row r="2" spans="1:36" x14ac:dyDescent="0.25">
      <c r="D2" t="s">
        <v>82</v>
      </c>
      <c r="E2">
        <v>50</v>
      </c>
      <c r="I2" t="s">
        <v>82</v>
      </c>
      <c r="J2">
        <v>50</v>
      </c>
      <c r="M2" t="s">
        <v>82</v>
      </c>
      <c r="N2">
        <v>50</v>
      </c>
      <c r="Q2" t="s">
        <v>82</v>
      </c>
      <c r="R2">
        <v>50</v>
      </c>
      <c r="U2" t="s">
        <v>82</v>
      </c>
      <c r="V2">
        <v>50</v>
      </c>
      <c r="Y2" t="s">
        <v>82</v>
      </c>
      <c r="Z2">
        <v>50</v>
      </c>
      <c r="AC2" t="s">
        <v>82</v>
      </c>
      <c r="AD2">
        <v>50</v>
      </c>
      <c r="AG2" t="s">
        <v>82</v>
      </c>
      <c r="AH2">
        <v>50</v>
      </c>
    </row>
    <row r="3" spans="1:36" x14ac:dyDescent="0.25">
      <c r="D3" t="s">
        <v>83</v>
      </c>
      <c r="E3">
        <f>COUNTIF(B9:B48,D1)</f>
        <v>3</v>
      </c>
      <c r="I3" t="s">
        <v>86</v>
      </c>
      <c r="J3">
        <f>COUNTIF(H9:H48,"&gt;0")</f>
        <v>2</v>
      </c>
      <c r="M3" t="s">
        <v>86</v>
      </c>
      <c r="N3">
        <f>COUNTIF(L9:L48,"&gt;0")</f>
        <v>2</v>
      </c>
      <c r="Q3" t="s">
        <v>86</v>
      </c>
      <c r="R3">
        <f>COUNTIF(P9:P48,"&gt;0")</f>
        <v>0</v>
      </c>
      <c r="U3" t="s">
        <v>86</v>
      </c>
      <c r="V3">
        <f>COUNTIF(T9:T48,"&gt;0")</f>
        <v>0</v>
      </c>
      <c r="Y3" t="s">
        <v>86</v>
      </c>
      <c r="Z3">
        <f>COUNTIF(X9:X48,"&gt;0")</f>
        <v>0</v>
      </c>
      <c r="AC3" t="s">
        <v>86</v>
      </c>
      <c r="AD3">
        <f>COUNTIF(AB9:AB48,"&gt;0")</f>
        <v>0</v>
      </c>
      <c r="AG3" t="s">
        <v>86</v>
      </c>
      <c r="AH3">
        <f>COUNTIF(AF9:AF48,"&gt;0")</f>
        <v>0</v>
      </c>
    </row>
    <row r="4" spans="1:36" x14ac:dyDescent="0.25">
      <c r="D4" t="s">
        <v>84</v>
      </c>
      <c r="E4">
        <f>IF((SUMIF(D9:D48,"&lt;5",D9:D48)+(5*COUNTIF(D9:D48,"&gt;=5")))&lt;E2,1,0)</f>
        <v>1</v>
      </c>
      <c r="I4" t="s">
        <v>84</v>
      </c>
      <c r="J4">
        <f>IF((SUMIF(H9:H48,"&lt;5",H9:H48)+(5*COUNTIF(H9:H48,"&gt;=5")))&lt;J2,1,0)</f>
        <v>1</v>
      </c>
      <c r="M4" t="s">
        <v>84</v>
      </c>
      <c r="N4">
        <f>IF((SUMIF(L9:L48,"&lt;5",L9:L48)+(5*COUNTIF(L9:L48,"&gt;=5")))&lt;N2,1,0)</f>
        <v>1</v>
      </c>
      <c r="Q4" t="s">
        <v>84</v>
      </c>
      <c r="R4">
        <f>IF((SUMIF(P9:P48,"&lt;5",P9:P48)+(5*COUNTIF(P9:P48,"&gt;=5")))&lt;R2,1,0)</f>
        <v>1</v>
      </c>
      <c r="U4" t="s">
        <v>84</v>
      </c>
      <c r="V4">
        <f>IF((SUMIF(T9:T48,"&lt;5",T9:T48)+(5*COUNTIF(T9:T48,"&gt;=5")))&lt;V2,1,0)</f>
        <v>1</v>
      </c>
      <c r="Y4" t="s">
        <v>84</v>
      </c>
      <c r="Z4">
        <f>IF((SUMIF(X9:X48,"&lt;5",X9:X48)+(5*COUNTIF(X9:X48,"&gt;=5")))&lt;Z2,1,0)</f>
        <v>1</v>
      </c>
      <c r="AC4" t="s">
        <v>84</v>
      </c>
      <c r="AD4">
        <f>IF((SUMIF(AB9:AB48,"&lt;5",AB9:AB48)+(5*COUNTIF(AB9:AB48,"&gt;=5")))&lt;AD2,1,0)</f>
        <v>1</v>
      </c>
      <c r="AG4" t="s">
        <v>84</v>
      </c>
      <c r="AH4">
        <f>IF((SUMIF(AF9:AF48,"&lt;5",AF9:AF48)+(5*COUNTIF(AF9:AF48,"&gt;=5")))&lt;AH2,1,0)</f>
        <v>1</v>
      </c>
    </row>
    <row r="5" spans="1:36" x14ac:dyDescent="0.25">
      <c r="D5" t="s">
        <v>85</v>
      </c>
      <c r="E5">
        <f>SUM(E9:E48)</f>
        <v>15</v>
      </c>
      <c r="I5" t="s">
        <v>85</v>
      </c>
      <c r="J5">
        <f>SUM(I9:I48)</f>
        <v>10</v>
      </c>
      <c r="M5" t="s">
        <v>85</v>
      </c>
      <c r="N5">
        <f>SUM(M9:M48)</f>
        <v>5</v>
      </c>
      <c r="Q5" t="s">
        <v>85</v>
      </c>
      <c r="R5">
        <f>SUM(Q9:Q48)</f>
        <v>0</v>
      </c>
      <c r="U5" t="s">
        <v>85</v>
      </c>
      <c r="V5">
        <f>SUM(U9:U48)</f>
        <v>0</v>
      </c>
      <c r="Y5" t="s">
        <v>85</v>
      </c>
      <c r="Z5">
        <f>SUM(Y9:Y48)</f>
        <v>0</v>
      </c>
      <c r="AC5" t="s">
        <v>85</v>
      </c>
      <c r="AD5">
        <f>SUM(AC9:AC48)</f>
        <v>0</v>
      </c>
      <c r="AG5" t="s">
        <v>85</v>
      </c>
      <c r="AH5">
        <f>SUM(AG9:AG48)</f>
        <v>0</v>
      </c>
    </row>
    <row r="6" spans="1:36" x14ac:dyDescent="0.25">
      <c r="D6" t="s">
        <v>67</v>
      </c>
      <c r="E6">
        <f>IF((SUM(D9:D48)-E5)&gt;(E2-E5),(E2-E5)/(SUM(D9:D48)-E5),1)</f>
        <v>0.3888888888888889</v>
      </c>
      <c r="I6" t="s">
        <v>67</v>
      </c>
      <c r="J6">
        <f>IF((SUM(H9:H48)-J5)&gt;(J2-J5),(J2-J5)/(SUM(H9:H48)-J5),1)</f>
        <v>0.88888888888888884</v>
      </c>
      <c r="M6" t="s">
        <v>67</v>
      </c>
      <c r="N6">
        <f>IF((SUM(L9:L48)-N5)&gt;(N2-N5),(N2-N5)/(SUM(L9:L48)-N5),1)</f>
        <v>1</v>
      </c>
      <c r="Q6" t="s">
        <v>67</v>
      </c>
      <c r="R6">
        <f>IF((SUM(P9:P48)-R5)&gt;(R2-R5),(R2-R5)/(SUM(P9:P48)-R5),1)</f>
        <v>1</v>
      </c>
      <c r="U6" t="s">
        <v>67</v>
      </c>
      <c r="V6">
        <f>IF((SUM(T9:T48)-V5)&gt;(V2-V5),(V2-V5)/(SUM(T9:T48)-V5),1)</f>
        <v>1</v>
      </c>
      <c r="Y6" t="s">
        <v>67</v>
      </c>
      <c r="Z6">
        <f>IF((SUM(X9:X48)-Z5)&gt;(Z2-Z5),(Z2-Z5)/(SUM(X9:X48)-Z5),1)</f>
        <v>1</v>
      </c>
      <c r="AC6" t="s">
        <v>67</v>
      </c>
      <c r="AD6">
        <f>IF((SUM(AB9:AB48)-AD5)&gt;(AD2-AD5),(AD2-AD5)/(SUM(AB9:AB48)-AD5),1)</f>
        <v>1</v>
      </c>
      <c r="AG6" t="s">
        <v>67</v>
      </c>
      <c r="AH6">
        <f>IF((SUM(AF9:AF48)-AH5)&gt;(AH2-AH5),(AH2-AH5)/(SUM(AF9:AF48)-AH5),1)</f>
        <v>1</v>
      </c>
    </row>
    <row r="8" spans="1:36" x14ac:dyDescent="0.25">
      <c r="A8" s="3" t="s">
        <v>68</v>
      </c>
      <c r="B8" s="3" t="s">
        <v>77</v>
      </c>
      <c r="C8" s="3" t="s">
        <v>78</v>
      </c>
      <c r="D8" s="3" t="s">
        <v>74</v>
      </c>
      <c r="E8" s="3" t="s">
        <v>80</v>
      </c>
      <c r="F8" s="3" t="s">
        <v>67</v>
      </c>
      <c r="G8" s="3" t="s">
        <v>81</v>
      </c>
      <c r="H8" s="3" t="s">
        <v>79</v>
      </c>
      <c r="I8" s="3" t="s">
        <v>80</v>
      </c>
      <c r="J8" s="3" t="s">
        <v>67</v>
      </c>
      <c r="K8" s="3" t="s">
        <v>81</v>
      </c>
      <c r="L8" s="3" t="s">
        <v>79</v>
      </c>
      <c r="M8" s="3" t="s">
        <v>80</v>
      </c>
      <c r="N8" s="3" t="s">
        <v>67</v>
      </c>
      <c r="O8" s="3" t="s">
        <v>81</v>
      </c>
      <c r="P8" s="3" t="s">
        <v>79</v>
      </c>
      <c r="Q8" s="3" t="s">
        <v>80</v>
      </c>
      <c r="R8" s="3" t="s">
        <v>67</v>
      </c>
      <c r="S8" s="3" t="s">
        <v>81</v>
      </c>
      <c r="T8" s="3" t="s">
        <v>79</v>
      </c>
      <c r="U8" s="3" t="s">
        <v>80</v>
      </c>
      <c r="V8" s="3" t="s">
        <v>67</v>
      </c>
      <c r="W8" s="3" t="s">
        <v>81</v>
      </c>
      <c r="X8" s="3" t="s">
        <v>79</v>
      </c>
      <c r="Y8" s="3" t="s">
        <v>80</v>
      </c>
      <c r="Z8" s="3" t="s">
        <v>67</v>
      </c>
      <c r="AA8" s="3" t="s">
        <v>81</v>
      </c>
      <c r="AB8" s="3" t="s">
        <v>79</v>
      </c>
      <c r="AC8" s="3" t="s">
        <v>80</v>
      </c>
      <c r="AD8" s="3" t="s">
        <v>67</v>
      </c>
      <c r="AE8" s="3" t="s">
        <v>81</v>
      </c>
      <c r="AF8" s="3" t="s">
        <v>79</v>
      </c>
      <c r="AG8" s="3" t="s">
        <v>80</v>
      </c>
      <c r="AH8" s="3" t="s">
        <v>67</v>
      </c>
      <c r="AI8" s="3" t="s">
        <v>81</v>
      </c>
      <c r="AJ8" s="3" t="s">
        <v>79</v>
      </c>
    </row>
    <row r="9" spans="1:36" x14ac:dyDescent="0.25">
      <c r="A9" t="str">
        <f>'CHWM Adjustments Awarded'!A3</f>
        <v>Customer A</v>
      </c>
      <c r="B9" t="str">
        <f>'CHWM Adjustments Awarded'!B3</f>
        <v>Rate Period 1 (BP-29)</v>
      </c>
      <c r="C9">
        <f>'CHWM Adjustments Awarded'!E3</f>
        <v>75</v>
      </c>
      <c r="D9">
        <f>IF($B9=D$1,C9,0)</f>
        <v>75</v>
      </c>
      <c r="E9">
        <f>IF(E$4=1,MIN(D9,5),0)</f>
        <v>5</v>
      </c>
      <c r="F9">
        <f>(D9-E9)*E$6</f>
        <v>27.222222222222221</v>
      </c>
      <c r="G9">
        <f>E9+F9</f>
        <v>32.222222222222221</v>
      </c>
      <c r="H9">
        <f>D9-G9</f>
        <v>42.777777777777779</v>
      </c>
      <c r="I9">
        <f>IF(J$4=1,MIN(H9,5),0)</f>
        <v>5</v>
      </c>
      <c r="J9">
        <f>(H9-I9)*J$6</f>
        <v>33.580246913580247</v>
      </c>
      <c r="K9">
        <f>I9+J9</f>
        <v>38.580246913580247</v>
      </c>
      <c r="L9">
        <f>H9-K9</f>
        <v>4.1975308641975317</v>
      </c>
      <c r="M9">
        <f>IF(N$4=1,MIN(L9,5),0)</f>
        <v>4.1975308641975317</v>
      </c>
      <c r="N9">
        <f>(L9-M9)*N$6</f>
        <v>0</v>
      </c>
      <c r="O9">
        <f>M9+N9</f>
        <v>4.1975308641975317</v>
      </c>
      <c r="P9">
        <f>L9-O9</f>
        <v>0</v>
      </c>
      <c r="Q9">
        <f>IF(R$4=1,MIN(P9,5),0)</f>
        <v>0</v>
      </c>
      <c r="R9">
        <f>(P9-Q9)*R$6</f>
        <v>0</v>
      </c>
      <c r="S9">
        <f>Q9+R9</f>
        <v>0</v>
      </c>
      <c r="T9">
        <f>P9-S9</f>
        <v>0</v>
      </c>
      <c r="U9">
        <f>IF(V$4=1,MIN(T9,5),0)</f>
        <v>0</v>
      </c>
      <c r="V9">
        <f>(T9-U9)*V$6</f>
        <v>0</v>
      </c>
      <c r="W9">
        <f>U9+V9</f>
        <v>0</v>
      </c>
      <c r="X9">
        <f>T9-W9</f>
        <v>0</v>
      </c>
      <c r="Y9">
        <f>IF(Z$4=1,MIN(X9,5),0)</f>
        <v>0</v>
      </c>
      <c r="Z9">
        <f>(X9-Y9)*Z$6</f>
        <v>0</v>
      </c>
      <c r="AA9">
        <f>Y9+Z9</f>
        <v>0</v>
      </c>
      <c r="AB9">
        <f>X9-AA9</f>
        <v>0</v>
      </c>
      <c r="AC9">
        <f>IF(AD$4=1,MIN(AB9,5),0)</f>
        <v>0</v>
      </c>
      <c r="AD9">
        <f>(AB9-AC9)*AD$6</f>
        <v>0</v>
      </c>
      <c r="AE9">
        <f>AC9+AD9</f>
        <v>0</v>
      </c>
      <c r="AF9">
        <f>AB9-AE9</f>
        <v>0</v>
      </c>
      <c r="AG9">
        <f>IF(AH$4=1,MIN(AF9,5),0)</f>
        <v>0</v>
      </c>
      <c r="AH9">
        <f>(AF9-AG9)*AH$6</f>
        <v>0</v>
      </c>
      <c r="AI9">
        <f>AG9+AH9</f>
        <v>0</v>
      </c>
      <c r="AJ9">
        <f>AF9-AI9</f>
        <v>0</v>
      </c>
    </row>
    <row r="10" spans="1:36" x14ac:dyDescent="0.25">
      <c r="A10" t="str">
        <f>'CHWM Adjustments Awarded'!A4</f>
        <v>Customer B</v>
      </c>
      <c r="B10" t="str">
        <f>'CHWM Adjustments Awarded'!B4</f>
        <v>Rate Period 1 (BP-29)</v>
      </c>
      <c r="C10">
        <f>'CHWM Adjustments Awarded'!E4</f>
        <v>25</v>
      </c>
      <c r="D10">
        <f t="shared" ref="D10:D48" si="0">IF($B10=D$1,C10,0)</f>
        <v>25</v>
      </c>
      <c r="E10">
        <f t="shared" ref="E10:E48" si="1">IF(E$4=1,MIN(D10,5),0)</f>
        <v>5</v>
      </c>
      <c r="F10">
        <f t="shared" ref="F10:F48" si="2">(D10-E10)*E$6</f>
        <v>7.7777777777777777</v>
      </c>
      <c r="G10">
        <f t="shared" ref="G10:G48" si="3">E10+F10</f>
        <v>12.777777777777779</v>
      </c>
      <c r="H10">
        <f t="shared" ref="H10:H48" si="4">D10-G10</f>
        <v>12.222222222222221</v>
      </c>
      <c r="I10">
        <f t="shared" ref="I10:I48" si="5">IF(J$4=1,MIN(H10,5),0)</f>
        <v>5</v>
      </c>
      <c r="J10">
        <f t="shared" ref="J10:J48" si="6">(H10-I10)*J$6</f>
        <v>6.4197530864197523</v>
      </c>
      <c r="K10">
        <f t="shared" ref="K10:K48" si="7">I10+J10</f>
        <v>11.419753086419753</v>
      </c>
      <c r="L10">
        <f t="shared" ref="L10:L48" si="8">H10-K10</f>
        <v>0.80246913580246826</v>
      </c>
      <c r="M10">
        <f t="shared" ref="M10:M48" si="9">IF(N$4=1,MIN(L10,5),0)</f>
        <v>0.80246913580246826</v>
      </c>
      <c r="N10">
        <f t="shared" ref="N10:N48" si="10">(L10-M10)*N$6</f>
        <v>0</v>
      </c>
      <c r="O10">
        <f t="shared" ref="O10:O48" si="11">M10+N10</f>
        <v>0.80246913580246826</v>
      </c>
      <c r="P10">
        <f t="shared" ref="P10:P48" si="12">L10-O10</f>
        <v>0</v>
      </c>
      <c r="Q10">
        <f t="shared" ref="Q10:Q48" si="13">IF(R$4=1,MIN(P10,5),0)</f>
        <v>0</v>
      </c>
      <c r="R10">
        <f t="shared" ref="R10:R48" si="14">(P10-Q10)*R$6</f>
        <v>0</v>
      </c>
      <c r="S10">
        <f t="shared" ref="S10:S48" si="15">Q10+R10</f>
        <v>0</v>
      </c>
      <c r="T10">
        <f t="shared" ref="T10:T48" si="16">P10-S10</f>
        <v>0</v>
      </c>
      <c r="U10">
        <f t="shared" ref="U10:U48" si="17">IF(V$4=1,MIN(T10,5),0)</f>
        <v>0</v>
      </c>
      <c r="V10">
        <f t="shared" ref="V10:V48" si="18">(T10-U10)*V$6</f>
        <v>0</v>
      </c>
      <c r="W10">
        <f t="shared" ref="W10:W48" si="19">U10+V10</f>
        <v>0</v>
      </c>
      <c r="X10">
        <f t="shared" ref="X10:X48" si="20">T10-W10</f>
        <v>0</v>
      </c>
      <c r="Y10">
        <f t="shared" ref="Y10:Y48" si="21">IF(Z$4=1,MIN(X10,5),0)</f>
        <v>0</v>
      </c>
      <c r="Z10">
        <f t="shared" ref="Z10:Z48" si="22">(X10-Y10)*Z$6</f>
        <v>0</v>
      </c>
      <c r="AA10">
        <f t="shared" ref="AA10:AA48" si="23">Y10+Z10</f>
        <v>0</v>
      </c>
      <c r="AB10">
        <f t="shared" ref="AB10:AB48" si="24">X10-AA10</f>
        <v>0</v>
      </c>
      <c r="AC10">
        <f t="shared" ref="AC10:AC48" si="25">IF(AD$4=1,MIN(AB10,5),0)</f>
        <v>0</v>
      </c>
      <c r="AD10">
        <f t="shared" ref="AD10:AD48" si="26">(AB10-AC10)*AD$6</f>
        <v>0</v>
      </c>
      <c r="AE10">
        <f t="shared" ref="AE10:AE48" si="27">AC10+AD10</f>
        <v>0</v>
      </c>
      <c r="AF10">
        <f t="shared" ref="AF10:AF48" si="28">AB10-AE10</f>
        <v>0</v>
      </c>
      <c r="AG10">
        <f t="shared" ref="AG10:AG48" si="29">IF(AH$4=1,MIN(AF10,5),0)</f>
        <v>0</v>
      </c>
      <c r="AH10">
        <f t="shared" ref="AH10:AH48" si="30">(AF10-AG10)*AH$6</f>
        <v>0</v>
      </c>
      <c r="AI10">
        <f t="shared" ref="AI10:AI48" si="31">AG10+AH10</f>
        <v>0</v>
      </c>
      <c r="AJ10">
        <f t="shared" ref="AJ10:AJ48" si="32">AF10-AI10</f>
        <v>0</v>
      </c>
    </row>
    <row r="11" spans="1:36" x14ac:dyDescent="0.25">
      <c r="A11" t="str">
        <f>'CHWM Adjustments Awarded'!A5</f>
        <v>Customer C</v>
      </c>
      <c r="B11" t="str">
        <f>'CHWM Adjustments Awarded'!B5</f>
        <v>Rate Period 1 (BP-29)</v>
      </c>
      <c r="C11">
        <f>'CHWM Adjustments Awarded'!E5</f>
        <v>5</v>
      </c>
      <c r="D11">
        <f t="shared" si="0"/>
        <v>5</v>
      </c>
      <c r="E11">
        <f t="shared" si="1"/>
        <v>5</v>
      </c>
      <c r="F11">
        <f t="shared" si="2"/>
        <v>0</v>
      </c>
      <c r="G11">
        <f t="shared" si="3"/>
        <v>5</v>
      </c>
      <c r="H11">
        <f t="shared" si="4"/>
        <v>0</v>
      </c>
      <c r="I11">
        <f t="shared" si="5"/>
        <v>0</v>
      </c>
      <c r="J11">
        <f t="shared" si="6"/>
        <v>0</v>
      </c>
      <c r="K11">
        <f t="shared" si="7"/>
        <v>0</v>
      </c>
      <c r="L11">
        <f t="shared" si="8"/>
        <v>0</v>
      </c>
      <c r="M11">
        <f t="shared" si="9"/>
        <v>0</v>
      </c>
      <c r="N11">
        <f t="shared" si="10"/>
        <v>0</v>
      </c>
      <c r="O11">
        <f t="shared" si="11"/>
        <v>0</v>
      </c>
      <c r="P11">
        <f t="shared" si="12"/>
        <v>0</v>
      </c>
      <c r="Q11">
        <f t="shared" si="13"/>
        <v>0</v>
      </c>
      <c r="R11">
        <f t="shared" si="14"/>
        <v>0</v>
      </c>
      <c r="S11">
        <f t="shared" si="15"/>
        <v>0</v>
      </c>
      <c r="T11">
        <f t="shared" si="16"/>
        <v>0</v>
      </c>
      <c r="U11">
        <f t="shared" si="17"/>
        <v>0</v>
      </c>
      <c r="V11">
        <f t="shared" si="18"/>
        <v>0</v>
      </c>
      <c r="W11">
        <f t="shared" si="19"/>
        <v>0</v>
      </c>
      <c r="X11">
        <f t="shared" si="20"/>
        <v>0</v>
      </c>
      <c r="Y11">
        <f t="shared" si="21"/>
        <v>0</v>
      </c>
      <c r="Z11">
        <f t="shared" si="22"/>
        <v>0</v>
      </c>
      <c r="AA11">
        <f t="shared" si="23"/>
        <v>0</v>
      </c>
      <c r="AB11">
        <f t="shared" si="24"/>
        <v>0</v>
      </c>
      <c r="AC11">
        <f t="shared" si="25"/>
        <v>0</v>
      </c>
      <c r="AD11">
        <f t="shared" si="26"/>
        <v>0</v>
      </c>
      <c r="AE11">
        <f t="shared" si="27"/>
        <v>0</v>
      </c>
      <c r="AF11">
        <f t="shared" si="28"/>
        <v>0</v>
      </c>
      <c r="AG11">
        <f t="shared" si="29"/>
        <v>0</v>
      </c>
      <c r="AH11">
        <f t="shared" si="30"/>
        <v>0</v>
      </c>
      <c r="AI11">
        <f t="shared" si="31"/>
        <v>0</v>
      </c>
      <c r="AJ11">
        <f t="shared" si="32"/>
        <v>0</v>
      </c>
    </row>
    <row r="12" spans="1:36"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c r="I12">
        <f t="shared" si="5"/>
        <v>0</v>
      </c>
      <c r="J12">
        <f t="shared" si="6"/>
        <v>0</v>
      </c>
      <c r="K12">
        <f t="shared" si="7"/>
        <v>0</v>
      </c>
      <c r="L12">
        <f t="shared" si="8"/>
        <v>0</v>
      </c>
      <c r="M12">
        <f t="shared" si="9"/>
        <v>0</v>
      </c>
      <c r="N12">
        <f t="shared" si="10"/>
        <v>0</v>
      </c>
      <c r="O12">
        <f t="shared" si="11"/>
        <v>0</v>
      </c>
      <c r="P12">
        <f t="shared" si="12"/>
        <v>0</v>
      </c>
      <c r="Q12">
        <f t="shared" si="13"/>
        <v>0</v>
      </c>
      <c r="R12">
        <f t="shared" si="14"/>
        <v>0</v>
      </c>
      <c r="S12">
        <f t="shared" si="15"/>
        <v>0</v>
      </c>
      <c r="T12">
        <f t="shared" si="16"/>
        <v>0</v>
      </c>
      <c r="U12">
        <f t="shared" si="17"/>
        <v>0</v>
      </c>
      <c r="V12">
        <f t="shared" si="18"/>
        <v>0</v>
      </c>
      <c r="W12">
        <f t="shared" si="19"/>
        <v>0</v>
      </c>
      <c r="X12">
        <f t="shared" si="20"/>
        <v>0</v>
      </c>
      <c r="Y12">
        <f t="shared" si="21"/>
        <v>0</v>
      </c>
      <c r="Z12">
        <f t="shared" si="22"/>
        <v>0</v>
      </c>
      <c r="AA12">
        <f t="shared" si="23"/>
        <v>0</v>
      </c>
      <c r="AB12">
        <f t="shared" si="24"/>
        <v>0</v>
      </c>
      <c r="AC12">
        <f t="shared" si="25"/>
        <v>0</v>
      </c>
      <c r="AD12">
        <f t="shared" si="26"/>
        <v>0</v>
      </c>
      <c r="AE12">
        <f t="shared" si="27"/>
        <v>0</v>
      </c>
      <c r="AF12">
        <f t="shared" si="28"/>
        <v>0</v>
      </c>
      <c r="AG12">
        <f t="shared" si="29"/>
        <v>0</v>
      </c>
      <c r="AH12">
        <f t="shared" si="30"/>
        <v>0</v>
      </c>
      <c r="AI12">
        <f t="shared" si="31"/>
        <v>0</v>
      </c>
      <c r="AJ12">
        <f t="shared" si="32"/>
        <v>0</v>
      </c>
    </row>
    <row r="13" spans="1:36"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c r="I13">
        <f t="shared" si="5"/>
        <v>0</v>
      </c>
      <c r="J13">
        <f t="shared" si="6"/>
        <v>0</v>
      </c>
      <c r="K13">
        <f t="shared" si="7"/>
        <v>0</v>
      </c>
      <c r="L13">
        <f t="shared" si="8"/>
        <v>0</v>
      </c>
      <c r="M13">
        <f t="shared" si="9"/>
        <v>0</v>
      </c>
      <c r="N13">
        <f t="shared" si="10"/>
        <v>0</v>
      </c>
      <c r="O13">
        <f t="shared" si="11"/>
        <v>0</v>
      </c>
      <c r="P13">
        <f t="shared" si="12"/>
        <v>0</v>
      </c>
      <c r="Q13">
        <f t="shared" si="13"/>
        <v>0</v>
      </c>
      <c r="R13">
        <f t="shared" si="14"/>
        <v>0</v>
      </c>
      <c r="S13">
        <f t="shared" si="15"/>
        <v>0</v>
      </c>
      <c r="T13">
        <f t="shared" si="16"/>
        <v>0</v>
      </c>
      <c r="U13">
        <f t="shared" si="17"/>
        <v>0</v>
      </c>
      <c r="V13">
        <f t="shared" si="18"/>
        <v>0</v>
      </c>
      <c r="W13">
        <f t="shared" si="19"/>
        <v>0</v>
      </c>
      <c r="X13">
        <f t="shared" si="20"/>
        <v>0</v>
      </c>
      <c r="Y13">
        <f t="shared" si="21"/>
        <v>0</v>
      </c>
      <c r="Z13">
        <f t="shared" si="22"/>
        <v>0</v>
      </c>
      <c r="AA13">
        <f t="shared" si="23"/>
        <v>0</v>
      </c>
      <c r="AB13">
        <f t="shared" si="24"/>
        <v>0</v>
      </c>
      <c r="AC13">
        <f t="shared" si="25"/>
        <v>0</v>
      </c>
      <c r="AD13">
        <f t="shared" si="26"/>
        <v>0</v>
      </c>
      <c r="AE13">
        <f t="shared" si="27"/>
        <v>0</v>
      </c>
      <c r="AF13">
        <f t="shared" si="28"/>
        <v>0</v>
      </c>
      <c r="AG13">
        <f t="shared" si="29"/>
        <v>0</v>
      </c>
      <c r="AH13">
        <f t="shared" si="30"/>
        <v>0</v>
      </c>
      <c r="AI13">
        <f t="shared" si="31"/>
        <v>0</v>
      </c>
      <c r="AJ13">
        <f t="shared" si="32"/>
        <v>0</v>
      </c>
    </row>
    <row r="14" spans="1:36"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c r="M14">
        <f t="shared" si="9"/>
        <v>0</v>
      </c>
      <c r="N14">
        <f t="shared" si="10"/>
        <v>0</v>
      </c>
      <c r="O14">
        <f t="shared" si="11"/>
        <v>0</v>
      </c>
      <c r="P14">
        <f t="shared" si="12"/>
        <v>0</v>
      </c>
      <c r="Q14">
        <f t="shared" si="13"/>
        <v>0</v>
      </c>
      <c r="R14">
        <f t="shared" si="14"/>
        <v>0</v>
      </c>
      <c r="S14">
        <f t="shared" si="15"/>
        <v>0</v>
      </c>
      <c r="T14">
        <f t="shared" si="16"/>
        <v>0</v>
      </c>
      <c r="U14">
        <f t="shared" si="17"/>
        <v>0</v>
      </c>
      <c r="V14">
        <f t="shared" si="18"/>
        <v>0</v>
      </c>
      <c r="W14">
        <f t="shared" si="19"/>
        <v>0</v>
      </c>
      <c r="X14">
        <f t="shared" si="20"/>
        <v>0</v>
      </c>
      <c r="Y14">
        <f t="shared" si="21"/>
        <v>0</v>
      </c>
      <c r="Z14">
        <f t="shared" si="22"/>
        <v>0</v>
      </c>
      <c r="AA14">
        <f t="shared" si="23"/>
        <v>0</v>
      </c>
      <c r="AB14">
        <f t="shared" si="24"/>
        <v>0</v>
      </c>
      <c r="AC14">
        <f t="shared" si="25"/>
        <v>0</v>
      </c>
      <c r="AD14">
        <f t="shared" si="26"/>
        <v>0</v>
      </c>
      <c r="AE14">
        <f t="shared" si="27"/>
        <v>0</v>
      </c>
      <c r="AF14">
        <f t="shared" si="28"/>
        <v>0</v>
      </c>
      <c r="AG14">
        <f t="shared" si="29"/>
        <v>0</v>
      </c>
      <c r="AH14">
        <f t="shared" si="30"/>
        <v>0</v>
      </c>
      <c r="AI14">
        <f t="shared" si="31"/>
        <v>0</v>
      </c>
      <c r="AJ14">
        <f t="shared" si="32"/>
        <v>0</v>
      </c>
    </row>
    <row r="15" spans="1:36"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c r="M15">
        <f t="shared" si="9"/>
        <v>0</v>
      </c>
      <c r="N15">
        <f t="shared" si="10"/>
        <v>0</v>
      </c>
      <c r="O15">
        <f t="shared" si="11"/>
        <v>0</v>
      </c>
      <c r="P15">
        <f t="shared" si="12"/>
        <v>0</v>
      </c>
      <c r="Q15">
        <f t="shared" si="13"/>
        <v>0</v>
      </c>
      <c r="R15">
        <f t="shared" si="14"/>
        <v>0</v>
      </c>
      <c r="S15">
        <f t="shared" si="15"/>
        <v>0</v>
      </c>
      <c r="T15">
        <f t="shared" si="16"/>
        <v>0</v>
      </c>
      <c r="U15">
        <f t="shared" si="17"/>
        <v>0</v>
      </c>
      <c r="V15">
        <f t="shared" si="18"/>
        <v>0</v>
      </c>
      <c r="W15">
        <f t="shared" si="19"/>
        <v>0</v>
      </c>
      <c r="X15">
        <f t="shared" si="20"/>
        <v>0</v>
      </c>
      <c r="Y15">
        <f t="shared" si="21"/>
        <v>0</v>
      </c>
      <c r="Z15">
        <f t="shared" si="22"/>
        <v>0</v>
      </c>
      <c r="AA15">
        <f t="shared" si="23"/>
        <v>0</v>
      </c>
      <c r="AB15">
        <f t="shared" si="24"/>
        <v>0</v>
      </c>
      <c r="AC15">
        <f t="shared" si="25"/>
        <v>0</v>
      </c>
      <c r="AD15">
        <f t="shared" si="26"/>
        <v>0</v>
      </c>
      <c r="AE15">
        <f t="shared" si="27"/>
        <v>0</v>
      </c>
      <c r="AF15">
        <f t="shared" si="28"/>
        <v>0</v>
      </c>
      <c r="AG15">
        <f t="shared" si="29"/>
        <v>0</v>
      </c>
      <c r="AH15">
        <f t="shared" si="30"/>
        <v>0</v>
      </c>
      <c r="AI15">
        <f t="shared" si="31"/>
        <v>0</v>
      </c>
      <c r="AJ15">
        <f t="shared" si="32"/>
        <v>0</v>
      </c>
    </row>
    <row r="16" spans="1:36"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c r="M16">
        <f t="shared" si="9"/>
        <v>0</v>
      </c>
      <c r="N16">
        <f t="shared" si="10"/>
        <v>0</v>
      </c>
      <c r="O16">
        <f t="shared" si="11"/>
        <v>0</v>
      </c>
      <c r="P16">
        <f t="shared" si="12"/>
        <v>0</v>
      </c>
      <c r="Q16">
        <f t="shared" si="13"/>
        <v>0</v>
      </c>
      <c r="R16">
        <f t="shared" si="14"/>
        <v>0</v>
      </c>
      <c r="S16">
        <f t="shared" si="15"/>
        <v>0</v>
      </c>
      <c r="T16">
        <f t="shared" si="16"/>
        <v>0</v>
      </c>
      <c r="U16">
        <f t="shared" si="17"/>
        <v>0</v>
      </c>
      <c r="V16">
        <f t="shared" si="18"/>
        <v>0</v>
      </c>
      <c r="W16">
        <f t="shared" si="19"/>
        <v>0</v>
      </c>
      <c r="X16">
        <f t="shared" si="20"/>
        <v>0</v>
      </c>
      <c r="Y16">
        <f t="shared" si="21"/>
        <v>0</v>
      </c>
      <c r="Z16">
        <f t="shared" si="22"/>
        <v>0</v>
      </c>
      <c r="AA16">
        <f t="shared" si="23"/>
        <v>0</v>
      </c>
      <c r="AB16">
        <f t="shared" si="24"/>
        <v>0</v>
      </c>
      <c r="AC16">
        <f t="shared" si="25"/>
        <v>0</v>
      </c>
      <c r="AD16">
        <f t="shared" si="26"/>
        <v>0</v>
      </c>
      <c r="AE16">
        <f t="shared" si="27"/>
        <v>0</v>
      </c>
      <c r="AF16">
        <f t="shared" si="28"/>
        <v>0</v>
      </c>
      <c r="AG16">
        <f t="shared" si="29"/>
        <v>0</v>
      </c>
      <c r="AH16">
        <f t="shared" si="30"/>
        <v>0</v>
      </c>
      <c r="AI16">
        <f t="shared" si="31"/>
        <v>0</v>
      </c>
      <c r="AJ16">
        <f t="shared" si="32"/>
        <v>0</v>
      </c>
    </row>
    <row r="17" spans="1:36"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c r="M17">
        <f t="shared" si="9"/>
        <v>0</v>
      </c>
      <c r="N17">
        <f t="shared" si="10"/>
        <v>0</v>
      </c>
      <c r="O17">
        <f t="shared" si="11"/>
        <v>0</v>
      </c>
      <c r="P17">
        <f t="shared" si="12"/>
        <v>0</v>
      </c>
      <c r="Q17">
        <f t="shared" si="13"/>
        <v>0</v>
      </c>
      <c r="R17">
        <f t="shared" si="14"/>
        <v>0</v>
      </c>
      <c r="S17">
        <f t="shared" si="15"/>
        <v>0</v>
      </c>
      <c r="T17">
        <f t="shared" si="16"/>
        <v>0</v>
      </c>
      <c r="U17">
        <f t="shared" si="17"/>
        <v>0</v>
      </c>
      <c r="V17">
        <f t="shared" si="18"/>
        <v>0</v>
      </c>
      <c r="W17">
        <f t="shared" si="19"/>
        <v>0</v>
      </c>
      <c r="X17">
        <f t="shared" si="20"/>
        <v>0</v>
      </c>
      <c r="Y17">
        <f t="shared" si="21"/>
        <v>0</v>
      </c>
      <c r="Z17">
        <f t="shared" si="22"/>
        <v>0</v>
      </c>
      <c r="AA17">
        <f t="shared" si="23"/>
        <v>0</v>
      </c>
      <c r="AB17">
        <f t="shared" si="24"/>
        <v>0</v>
      </c>
      <c r="AC17">
        <f t="shared" si="25"/>
        <v>0</v>
      </c>
      <c r="AD17">
        <f t="shared" si="26"/>
        <v>0</v>
      </c>
      <c r="AE17">
        <f t="shared" si="27"/>
        <v>0</v>
      </c>
      <c r="AF17">
        <f t="shared" si="28"/>
        <v>0</v>
      </c>
      <c r="AG17">
        <f t="shared" si="29"/>
        <v>0</v>
      </c>
      <c r="AH17">
        <f t="shared" si="30"/>
        <v>0</v>
      </c>
      <c r="AI17">
        <f t="shared" si="31"/>
        <v>0</v>
      </c>
      <c r="AJ17">
        <f t="shared" si="32"/>
        <v>0</v>
      </c>
    </row>
    <row r="18" spans="1:36"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c r="M18">
        <f t="shared" si="9"/>
        <v>0</v>
      </c>
      <c r="N18">
        <f t="shared" si="10"/>
        <v>0</v>
      </c>
      <c r="O18">
        <f t="shared" si="11"/>
        <v>0</v>
      </c>
      <c r="P18">
        <f t="shared" si="12"/>
        <v>0</v>
      </c>
      <c r="Q18">
        <f t="shared" si="13"/>
        <v>0</v>
      </c>
      <c r="R18">
        <f t="shared" si="14"/>
        <v>0</v>
      </c>
      <c r="S18">
        <f t="shared" si="15"/>
        <v>0</v>
      </c>
      <c r="T18">
        <f t="shared" si="16"/>
        <v>0</v>
      </c>
      <c r="U18">
        <f t="shared" si="17"/>
        <v>0</v>
      </c>
      <c r="V18">
        <f t="shared" si="18"/>
        <v>0</v>
      </c>
      <c r="W18">
        <f t="shared" si="19"/>
        <v>0</v>
      </c>
      <c r="X18">
        <f t="shared" si="20"/>
        <v>0</v>
      </c>
      <c r="Y18">
        <f t="shared" si="21"/>
        <v>0</v>
      </c>
      <c r="Z18">
        <f t="shared" si="22"/>
        <v>0</v>
      </c>
      <c r="AA18">
        <f t="shared" si="23"/>
        <v>0</v>
      </c>
      <c r="AB18">
        <f t="shared" si="24"/>
        <v>0</v>
      </c>
      <c r="AC18">
        <f t="shared" si="25"/>
        <v>0</v>
      </c>
      <c r="AD18">
        <f t="shared" si="26"/>
        <v>0</v>
      </c>
      <c r="AE18">
        <f t="shared" si="27"/>
        <v>0</v>
      </c>
      <c r="AF18">
        <f t="shared" si="28"/>
        <v>0</v>
      </c>
      <c r="AG18">
        <f t="shared" si="29"/>
        <v>0</v>
      </c>
      <c r="AH18">
        <f t="shared" si="30"/>
        <v>0</v>
      </c>
      <c r="AI18">
        <f t="shared" si="31"/>
        <v>0</v>
      </c>
      <c r="AJ18">
        <f t="shared" si="32"/>
        <v>0</v>
      </c>
    </row>
    <row r="19" spans="1:36"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c r="M19">
        <f t="shared" si="9"/>
        <v>0</v>
      </c>
      <c r="N19">
        <f t="shared" si="10"/>
        <v>0</v>
      </c>
      <c r="O19">
        <f t="shared" si="11"/>
        <v>0</v>
      </c>
      <c r="P19">
        <f t="shared" si="12"/>
        <v>0</v>
      </c>
      <c r="Q19">
        <f t="shared" si="13"/>
        <v>0</v>
      </c>
      <c r="R19">
        <f t="shared" si="14"/>
        <v>0</v>
      </c>
      <c r="S19">
        <f t="shared" si="15"/>
        <v>0</v>
      </c>
      <c r="T19">
        <f t="shared" si="16"/>
        <v>0</v>
      </c>
      <c r="U19">
        <f t="shared" si="17"/>
        <v>0</v>
      </c>
      <c r="V19">
        <f t="shared" si="18"/>
        <v>0</v>
      </c>
      <c r="W19">
        <f t="shared" si="19"/>
        <v>0</v>
      </c>
      <c r="X19">
        <f t="shared" si="20"/>
        <v>0</v>
      </c>
      <c r="Y19">
        <f t="shared" si="21"/>
        <v>0</v>
      </c>
      <c r="Z19">
        <f t="shared" si="22"/>
        <v>0</v>
      </c>
      <c r="AA19">
        <f t="shared" si="23"/>
        <v>0</v>
      </c>
      <c r="AB19">
        <f t="shared" si="24"/>
        <v>0</v>
      </c>
      <c r="AC19">
        <f t="shared" si="25"/>
        <v>0</v>
      </c>
      <c r="AD19">
        <f t="shared" si="26"/>
        <v>0</v>
      </c>
      <c r="AE19">
        <f t="shared" si="27"/>
        <v>0</v>
      </c>
      <c r="AF19">
        <f t="shared" si="28"/>
        <v>0</v>
      </c>
      <c r="AG19">
        <f t="shared" si="29"/>
        <v>0</v>
      </c>
      <c r="AH19">
        <f t="shared" si="30"/>
        <v>0</v>
      </c>
      <c r="AI19">
        <f t="shared" si="31"/>
        <v>0</v>
      </c>
      <c r="AJ19">
        <f t="shared" si="32"/>
        <v>0</v>
      </c>
    </row>
    <row r="20" spans="1:36"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c r="M20">
        <f t="shared" si="9"/>
        <v>0</v>
      </c>
      <c r="N20">
        <f t="shared" si="10"/>
        <v>0</v>
      </c>
      <c r="O20">
        <f t="shared" si="11"/>
        <v>0</v>
      </c>
      <c r="P20">
        <f t="shared" si="12"/>
        <v>0</v>
      </c>
      <c r="Q20">
        <f t="shared" si="13"/>
        <v>0</v>
      </c>
      <c r="R20">
        <f t="shared" si="14"/>
        <v>0</v>
      </c>
      <c r="S20">
        <f t="shared" si="15"/>
        <v>0</v>
      </c>
      <c r="T20">
        <f t="shared" si="16"/>
        <v>0</v>
      </c>
      <c r="U20">
        <f t="shared" si="17"/>
        <v>0</v>
      </c>
      <c r="V20">
        <f t="shared" si="18"/>
        <v>0</v>
      </c>
      <c r="W20">
        <f t="shared" si="19"/>
        <v>0</v>
      </c>
      <c r="X20">
        <f t="shared" si="20"/>
        <v>0</v>
      </c>
      <c r="Y20">
        <f t="shared" si="21"/>
        <v>0</v>
      </c>
      <c r="Z20">
        <f t="shared" si="22"/>
        <v>0</v>
      </c>
      <c r="AA20">
        <f t="shared" si="23"/>
        <v>0</v>
      </c>
      <c r="AB20">
        <f t="shared" si="24"/>
        <v>0</v>
      </c>
      <c r="AC20">
        <f t="shared" si="25"/>
        <v>0</v>
      </c>
      <c r="AD20">
        <f t="shared" si="26"/>
        <v>0</v>
      </c>
      <c r="AE20">
        <f t="shared" si="27"/>
        <v>0</v>
      </c>
      <c r="AF20">
        <f t="shared" si="28"/>
        <v>0</v>
      </c>
      <c r="AG20">
        <f t="shared" si="29"/>
        <v>0</v>
      </c>
      <c r="AH20">
        <f t="shared" si="30"/>
        <v>0</v>
      </c>
      <c r="AI20">
        <f t="shared" si="31"/>
        <v>0</v>
      </c>
      <c r="AJ20">
        <f t="shared" si="32"/>
        <v>0</v>
      </c>
    </row>
    <row r="21" spans="1:36"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c r="M21">
        <f t="shared" si="9"/>
        <v>0</v>
      </c>
      <c r="N21">
        <f t="shared" si="10"/>
        <v>0</v>
      </c>
      <c r="O21">
        <f t="shared" si="11"/>
        <v>0</v>
      </c>
      <c r="P21">
        <f t="shared" si="12"/>
        <v>0</v>
      </c>
      <c r="Q21">
        <f t="shared" si="13"/>
        <v>0</v>
      </c>
      <c r="R21">
        <f t="shared" si="14"/>
        <v>0</v>
      </c>
      <c r="S21">
        <f t="shared" si="15"/>
        <v>0</v>
      </c>
      <c r="T21">
        <f t="shared" si="16"/>
        <v>0</v>
      </c>
      <c r="U21">
        <f t="shared" si="17"/>
        <v>0</v>
      </c>
      <c r="V21">
        <f t="shared" si="18"/>
        <v>0</v>
      </c>
      <c r="W21">
        <f t="shared" si="19"/>
        <v>0</v>
      </c>
      <c r="X21">
        <f t="shared" si="20"/>
        <v>0</v>
      </c>
      <c r="Y21">
        <f t="shared" si="21"/>
        <v>0</v>
      </c>
      <c r="Z21">
        <f t="shared" si="22"/>
        <v>0</v>
      </c>
      <c r="AA21">
        <f t="shared" si="23"/>
        <v>0</v>
      </c>
      <c r="AB21">
        <f t="shared" si="24"/>
        <v>0</v>
      </c>
      <c r="AC21">
        <f t="shared" si="25"/>
        <v>0</v>
      </c>
      <c r="AD21">
        <f t="shared" si="26"/>
        <v>0</v>
      </c>
      <c r="AE21">
        <f t="shared" si="27"/>
        <v>0</v>
      </c>
      <c r="AF21">
        <f t="shared" si="28"/>
        <v>0</v>
      </c>
      <c r="AG21">
        <f t="shared" si="29"/>
        <v>0</v>
      </c>
      <c r="AH21">
        <f t="shared" si="30"/>
        <v>0</v>
      </c>
      <c r="AI21">
        <f t="shared" si="31"/>
        <v>0</v>
      </c>
      <c r="AJ21">
        <f t="shared" si="32"/>
        <v>0</v>
      </c>
    </row>
    <row r="22" spans="1:36"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c r="M22">
        <f t="shared" si="9"/>
        <v>0</v>
      </c>
      <c r="N22">
        <f t="shared" si="10"/>
        <v>0</v>
      </c>
      <c r="O22">
        <f t="shared" si="11"/>
        <v>0</v>
      </c>
      <c r="P22">
        <f t="shared" si="12"/>
        <v>0</v>
      </c>
      <c r="Q22">
        <f t="shared" si="13"/>
        <v>0</v>
      </c>
      <c r="R22">
        <f t="shared" si="14"/>
        <v>0</v>
      </c>
      <c r="S22">
        <f t="shared" si="15"/>
        <v>0</v>
      </c>
      <c r="T22">
        <f t="shared" si="16"/>
        <v>0</v>
      </c>
      <c r="U22">
        <f t="shared" si="17"/>
        <v>0</v>
      </c>
      <c r="V22">
        <f t="shared" si="18"/>
        <v>0</v>
      </c>
      <c r="W22">
        <f t="shared" si="19"/>
        <v>0</v>
      </c>
      <c r="X22">
        <f t="shared" si="20"/>
        <v>0</v>
      </c>
      <c r="Y22">
        <f t="shared" si="21"/>
        <v>0</v>
      </c>
      <c r="Z22">
        <f t="shared" si="22"/>
        <v>0</v>
      </c>
      <c r="AA22">
        <f t="shared" si="23"/>
        <v>0</v>
      </c>
      <c r="AB22">
        <f t="shared" si="24"/>
        <v>0</v>
      </c>
      <c r="AC22">
        <f t="shared" si="25"/>
        <v>0</v>
      </c>
      <c r="AD22">
        <f t="shared" si="26"/>
        <v>0</v>
      </c>
      <c r="AE22">
        <f t="shared" si="27"/>
        <v>0</v>
      </c>
      <c r="AF22">
        <f t="shared" si="28"/>
        <v>0</v>
      </c>
      <c r="AG22">
        <f t="shared" si="29"/>
        <v>0</v>
      </c>
      <c r="AH22">
        <f t="shared" si="30"/>
        <v>0</v>
      </c>
      <c r="AI22">
        <f t="shared" si="31"/>
        <v>0</v>
      </c>
      <c r="AJ22">
        <f t="shared" si="32"/>
        <v>0</v>
      </c>
    </row>
    <row r="23" spans="1:36"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c r="M23">
        <f t="shared" si="9"/>
        <v>0</v>
      </c>
      <c r="N23">
        <f t="shared" si="10"/>
        <v>0</v>
      </c>
      <c r="O23">
        <f t="shared" si="11"/>
        <v>0</v>
      </c>
      <c r="P23">
        <f t="shared" si="12"/>
        <v>0</v>
      </c>
      <c r="Q23">
        <f t="shared" si="13"/>
        <v>0</v>
      </c>
      <c r="R23">
        <f t="shared" si="14"/>
        <v>0</v>
      </c>
      <c r="S23">
        <f t="shared" si="15"/>
        <v>0</v>
      </c>
      <c r="T23">
        <f t="shared" si="16"/>
        <v>0</v>
      </c>
      <c r="U23">
        <f t="shared" si="17"/>
        <v>0</v>
      </c>
      <c r="V23">
        <f t="shared" si="18"/>
        <v>0</v>
      </c>
      <c r="W23">
        <f t="shared" si="19"/>
        <v>0</v>
      </c>
      <c r="X23">
        <f t="shared" si="20"/>
        <v>0</v>
      </c>
      <c r="Y23">
        <f t="shared" si="21"/>
        <v>0</v>
      </c>
      <c r="Z23">
        <f t="shared" si="22"/>
        <v>0</v>
      </c>
      <c r="AA23">
        <f t="shared" si="23"/>
        <v>0</v>
      </c>
      <c r="AB23">
        <f t="shared" si="24"/>
        <v>0</v>
      </c>
      <c r="AC23">
        <f t="shared" si="25"/>
        <v>0</v>
      </c>
      <c r="AD23">
        <f t="shared" si="26"/>
        <v>0</v>
      </c>
      <c r="AE23">
        <f t="shared" si="27"/>
        <v>0</v>
      </c>
      <c r="AF23">
        <f t="shared" si="28"/>
        <v>0</v>
      </c>
      <c r="AG23">
        <f t="shared" si="29"/>
        <v>0</v>
      </c>
      <c r="AH23">
        <f t="shared" si="30"/>
        <v>0</v>
      </c>
      <c r="AI23">
        <f t="shared" si="31"/>
        <v>0</v>
      </c>
      <c r="AJ23">
        <f t="shared" si="32"/>
        <v>0</v>
      </c>
    </row>
    <row r="24" spans="1:36"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c r="M24">
        <f t="shared" si="9"/>
        <v>0</v>
      </c>
      <c r="N24">
        <f t="shared" si="10"/>
        <v>0</v>
      </c>
      <c r="O24">
        <f t="shared" si="11"/>
        <v>0</v>
      </c>
      <c r="P24">
        <f t="shared" si="12"/>
        <v>0</v>
      </c>
      <c r="Q24">
        <f t="shared" si="13"/>
        <v>0</v>
      </c>
      <c r="R24">
        <f t="shared" si="14"/>
        <v>0</v>
      </c>
      <c r="S24">
        <f t="shared" si="15"/>
        <v>0</v>
      </c>
      <c r="T24">
        <f t="shared" si="16"/>
        <v>0</v>
      </c>
      <c r="U24">
        <f t="shared" si="17"/>
        <v>0</v>
      </c>
      <c r="V24">
        <f t="shared" si="18"/>
        <v>0</v>
      </c>
      <c r="W24">
        <f t="shared" si="19"/>
        <v>0</v>
      </c>
      <c r="X24">
        <f t="shared" si="20"/>
        <v>0</v>
      </c>
      <c r="Y24">
        <f t="shared" si="21"/>
        <v>0</v>
      </c>
      <c r="Z24">
        <f t="shared" si="22"/>
        <v>0</v>
      </c>
      <c r="AA24">
        <f t="shared" si="23"/>
        <v>0</v>
      </c>
      <c r="AB24">
        <f t="shared" si="24"/>
        <v>0</v>
      </c>
      <c r="AC24">
        <f t="shared" si="25"/>
        <v>0</v>
      </c>
      <c r="AD24">
        <f t="shared" si="26"/>
        <v>0</v>
      </c>
      <c r="AE24">
        <f t="shared" si="27"/>
        <v>0</v>
      </c>
      <c r="AF24">
        <f t="shared" si="28"/>
        <v>0</v>
      </c>
      <c r="AG24">
        <f t="shared" si="29"/>
        <v>0</v>
      </c>
      <c r="AH24">
        <f t="shared" si="30"/>
        <v>0</v>
      </c>
      <c r="AI24">
        <f t="shared" si="31"/>
        <v>0</v>
      </c>
      <c r="AJ24">
        <f t="shared" si="32"/>
        <v>0</v>
      </c>
    </row>
    <row r="25" spans="1:36"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c r="M25">
        <f t="shared" si="9"/>
        <v>0</v>
      </c>
      <c r="N25">
        <f t="shared" si="10"/>
        <v>0</v>
      </c>
      <c r="O25">
        <f t="shared" si="11"/>
        <v>0</v>
      </c>
      <c r="P25">
        <f t="shared" si="12"/>
        <v>0</v>
      </c>
      <c r="Q25">
        <f t="shared" si="13"/>
        <v>0</v>
      </c>
      <c r="R25">
        <f t="shared" si="14"/>
        <v>0</v>
      </c>
      <c r="S25">
        <f t="shared" si="15"/>
        <v>0</v>
      </c>
      <c r="T25">
        <f t="shared" si="16"/>
        <v>0</v>
      </c>
      <c r="U25">
        <f t="shared" si="17"/>
        <v>0</v>
      </c>
      <c r="V25">
        <f t="shared" si="18"/>
        <v>0</v>
      </c>
      <c r="W25">
        <f t="shared" si="19"/>
        <v>0</v>
      </c>
      <c r="X25">
        <f t="shared" si="20"/>
        <v>0</v>
      </c>
      <c r="Y25">
        <f t="shared" si="21"/>
        <v>0</v>
      </c>
      <c r="Z25">
        <f t="shared" si="22"/>
        <v>0</v>
      </c>
      <c r="AA25">
        <f t="shared" si="23"/>
        <v>0</v>
      </c>
      <c r="AB25">
        <f t="shared" si="24"/>
        <v>0</v>
      </c>
      <c r="AC25">
        <f t="shared" si="25"/>
        <v>0</v>
      </c>
      <c r="AD25">
        <f t="shared" si="26"/>
        <v>0</v>
      </c>
      <c r="AE25">
        <f t="shared" si="27"/>
        <v>0</v>
      </c>
      <c r="AF25">
        <f t="shared" si="28"/>
        <v>0</v>
      </c>
      <c r="AG25">
        <f t="shared" si="29"/>
        <v>0</v>
      </c>
      <c r="AH25">
        <f t="shared" si="30"/>
        <v>0</v>
      </c>
      <c r="AI25">
        <f t="shared" si="31"/>
        <v>0</v>
      </c>
      <c r="AJ25">
        <f t="shared" si="32"/>
        <v>0</v>
      </c>
    </row>
    <row r="26" spans="1:36"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c r="M26">
        <f t="shared" si="9"/>
        <v>0</v>
      </c>
      <c r="N26">
        <f t="shared" si="10"/>
        <v>0</v>
      </c>
      <c r="O26">
        <f t="shared" si="11"/>
        <v>0</v>
      </c>
      <c r="P26">
        <f t="shared" si="12"/>
        <v>0</v>
      </c>
      <c r="Q26">
        <f t="shared" si="13"/>
        <v>0</v>
      </c>
      <c r="R26">
        <f t="shared" si="14"/>
        <v>0</v>
      </c>
      <c r="S26">
        <f t="shared" si="15"/>
        <v>0</v>
      </c>
      <c r="T26">
        <f t="shared" si="16"/>
        <v>0</v>
      </c>
      <c r="U26">
        <f t="shared" si="17"/>
        <v>0</v>
      </c>
      <c r="V26">
        <f t="shared" si="18"/>
        <v>0</v>
      </c>
      <c r="W26">
        <f t="shared" si="19"/>
        <v>0</v>
      </c>
      <c r="X26">
        <f t="shared" si="20"/>
        <v>0</v>
      </c>
      <c r="Y26">
        <f t="shared" si="21"/>
        <v>0</v>
      </c>
      <c r="Z26">
        <f t="shared" si="22"/>
        <v>0</v>
      </c>
      <c r="AA26">
        <f t="shared" si="23"/>
        <v>0</v>
      </c>
      <c r="AB26">
        <f t="shared" si="24"/>
        <v>0</v>
      </c>
      <c r="AC26">
        <f t="shared" si="25"/>
        <v>0</v>
      </c>
      <c r="AD26">
        <f t="shared" si="26"/>
        <v>0</v>
      </c>
      <c r="AE26">
        <f t="shared" si="27"/>
        <v>0</v>
      </c>
      <c r="AF26">
        <f t="shared" si="28"/>
        <v>0</v>
      </c>
      <c r="AG26">
        <f t="shared" si="29"/>
        <v>0</v>
      </c>
      <c r="AH26">
        <f t="shared" si="30"/>
        <v>0</v>
      </c>
      <c r="AI26">
        <f t="shared" si="31"/>
        <v>0</v>
      </c>
      <c r="AJ26">
        <f t="shared" si="32"/>
        <v>0</v>
      </c>
    </row>
    <row r="27" spans="1:36"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c r="M27">
        <f t="shared" si="9"/>
        <v>0</v>
      </c>
      <c r="N27">
        <f t="shared" si="10"/>
        <v>0</v>
      </c>
      <c r="O27">
        <f t="shared" si="11"/>
        <v>0</v>
      </c>
      <c r="P27">
        <f t="shared" si="12"/>
        <v>0</v>
      </c>
      <c r="Q27">
        <f t="shared" si="13"/>
        <v>0</v>
      </c>
      <c r="R27">
        <f t="shared" si="14"/>
        <v>0</v>
      </c>
      <c r="S27">
        <f t="shared" si="15"/>
        <v>0</v>
      </c>
      <c r="T27">
        <f t="shared" si="16"/>
        <v>0</v>
      </c>
      <c r="U27">
        <f t="shared" si="17"/>
        <v>0</v>
      </c>
      <c r="V27">
        <f t="shared" si="18"/>
        <v>0</v>
      </c>
      <c r="W27">
        <f t="shared" si="19"/>
        <v>0</v>
      </c>
      <c r="X27">
        <f t="shared" si="20"/>
        <v>0</v>
      </c>
      <c r="Y27">
        <f t="shared" si="21"/>
        <v>0</v>
      </c>
      <c r="Z27">
        <f t="shared" si="22"/>
        <v>0</v>
      </c>
      <c r="AA27">
        <f t="shared" si="23"/>
        <v>0</v>
      </c>
      <c r="AB27">
        <f t="shared" si="24"/>
        <v>0</v>
      </c>
      <c r="AC27">
        <f t="shared" si="25"/>
        <v>0</v>
      </c>
      <c r="AD27">
        <f t="shared" si="26"/>
        <v>0</v>
      </c>
      <c r="AE27">
        <f t="shared" si="27"/>
        <v>0</v>
      </c>
      <c r="AF27">
        <f t="shared" si="28"/>
        <v>0</v>
      </c>
      <c r="AG27">
        <f t="shared" si="29"/>
        <v>0</v>
      </c>
      <c r="AH27">
        <f t="shared" si="30"/>
        <v>0</v>
      </c>
      <c r="AI27">
        <f t="shared" si="31"/>
        <v>0</v>
      </c>
      <c r="AJ27">
        <f t="shared" si="32"/>
        <v>0</v>
      </c>
    </row>
    <row r="28" spans="1:36"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c r="M28">
        <f t="shared" si="9"/>
        <v>0</v>
      </c>
      <c r="N28">
        <f t="shared" si="10"/>
        <v>0</v>
      </c>
      <c r="O28">
        <f t="shared" si="11"/>
        <v>0</v>
      </c>
      <c r="P28">
        <f t="shared" si="12"/>
        <v>0</v>
      </c>
      <c r="Q28">
        <f t="shared" si="13"/>
        <v>0</v>
      </c>
      <c r="R28">
        <f t="shared" si="14"/>
        <v>0</v>
      </c>
      <c r="S28">
        <f t="shared" si="15"/>
        <v>0</v>
      </c>
      <c r="T28">
        <f t="shared" si="16"/>
        <v>0</v>
      </c>
      <c r="U28">
        <f t="shared" si="17"/>
        <v>0</v>
      </c>
      <c r="V28">
        <f t="shared" si="18"/>
        <v>0</v>
      </c>
      <c r="W28">
        <f t="shared" si="19"/>
        <v>0</v>
      </c>
      <c r="X28">
        <f t="shared" si="20"/>
        <v>0</v>
      </c>
      <c r="Y28">
        <f t="shared" si="21"/>
        <v>0</v>
      </c>
      <c r="Z28">
        <f t="shared" si="22"/>
        <v>0</v>
      </c>
      <c r="AA28">
        <f t="shared" si="23"/>
        <v>0</v>
      </c>
      <c r="AB28">
        <f t="shared" si="24"/>
        <v>0</v>
      </c>
      <c r="AC28">
        <f t="shared" si="25"/>
        <v>0</v>
      </c>
      <c r="AD28">
        <f t="shared" si="26"/>
        <v>0</v>
      </c>
      <c r="AE28">
        <f t="shared" si="27"/>
        <v>0</v>
      </c>
      <c r="AF28">
        <f t="shared" si="28"/>
        <v>0</v>
      </c>
      <c r="AG28">
        <f t="shared" si="29"/>
        <v>0</v>
      </c>
      <c r="AH28">
        <f t="shared" si="30"/>
        <v>0</v>
      </c>
      <c r="AI28">
        <f t="shared" si="31"/>
        <v>0</v>
      </c>
      <c r="AJ28">
        <f t="shared" si="32"/>
        <v>0</v>
      </c>
    </row>
    <row r="29" spans="1:36"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c r="M29">
        <f t="shared" si="9"/>
        <v>0</v>
      </c>
      <c r="N29">
        <f t="shared" si="10"/>
        <v>0</v>
      </c>
      <c r="O29">
        <f t="shared" si="11"/>
        <v>0</v>
      </c>
      <c r="P29">
        <f t="shared" si="12"/>
        <v>0</v>
      </c>
      <c r="Q29">
        <f t="shared" si="13"/>
        <v>0</v>
      </c>
      <c r="R29">
        <f t="shared" si="14"/>
        <v>0</v>
      </c>
      <c r="S29">
        <f t="shared" si="15"/>
        <v>0</v>
      </c>
      <c r="T29">
        <f t="shared" si="16"/>
        <v>0</v>
      </c>
      <c r="U29">
        <f t="shared" si="17"/>
        <v>0</v>
      </c>
      <c r="V29">
        <f t="shared" si="18"/>
        <v>0</v>
      </c>
      <c r="W29">
        <f t="shared" si="19"/>
        <v>0</v>
      </c>
      <c r="X29">
        <f t="shared" si="20"/>
        <v>0</v>
      </c>
      <c r="Y29">
        <f t="shared" si="21"/>
        <v>0</v>
      </c>
      <c r="Z29">
        <f t="shared" si="22"/>
        <v>0</v>
      </c>
      <c r="AA29">
        <f t="shared" si="23"/>
        <v>0</v>
      </c>
      <c r="AB29">
        <f t="shared" si="24"/>
        <v>0</v>
      </c>
      <c r="AC29">
        <f t="shared" si="25"/>
        <v>0</v>
      </c>
      <c r="AD29">
        <f t="shared" si="26"/>
        <v>0</v>
      </c>
      <c r="AE29">
        <f t="shared" si="27"/>
        <v>0</v>
      </c>
      <c r="AF29">
        <f t="shared" si="28"/>
        <v>0</v>
      </c>
      <c r="AG29">
        <f t="shared" si="29"/>
        <v>0</v>
      </c>
      <c r="AH29">
        <f t="shared" si="30"/>
        <v>0</v>
      </c>
      <c r="AI29">
        <f t="shared" si="31"/>
        <v>0</v>
      </c>
      <c r="AJ29">
        <f t="shared" si="32"/>
        <v>0</v>
      </c>
    </row>
    <row r="30" spans="1:36"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c r="M30">
        <f t="shared" si="9"/>
        <v>0</v>
      </c>
      <c r="N30">
        <f t="shared" si="10"/>
        <v>0</v>
      </c>
      <c r="O30">
        <f t="shared" si="11"/>
        <v>0</v>
      </c>
      <c r="P30">
        <f t="shared" si="12"/>
        <v>0</v>
      </c>
      <c r="Q30">
        <f t="shared" si="13"/>
        <v>0</v>
      </c>
      <c r="R30">
        <f t="shared" si="14"/>
        <v>0</v>
      </c>
      <c r="S30">
        <f t="shared" si="15"/>
        <v>0</v>
      </c>
      <c r="T30">
        <f t="shared" si="16"/>
        <v>0</v>
      </c>
      <c r="U30">
        <f t="shared" si="17"/>
        <v>0</v>
      </c>
      <c r="V30">
        <f t="shared" si="18"/>
        <v>0</v>
      </c>
      <c r="W30">
        <f t="shared" si="19"/>
        <v>0</v>
      </c>
      <c r="X30">
        <f t="shared" si="20"/>
        <v>0</v>
      </c>
      <c r="Y30">
        <f t="shared" si="21"/>
        <v>0</v>
      </c>
      <c r="Z30">
        <f t="shared" si="22"/>
        <v>0</v>
      </c>
      <c r="AA30">
        <f t="shared" si="23"/>
        <v>0</v>
      </c>
      <c r="AB30">
        <f t="shared" si="24"/>
        <v>0</v>
      </c>
      <c r="AC30">
        <f t="shared" si="25"/>
        <v>0</v>
      </c>
      <c r="AD30">
        <f t="shared" si="26"/>
        <v>0</v>
      </c>
      <c r="AE30">
        <f t="shared" si="27"/>
        <v>0</v>
      </c>
      <c r="AF30">
        <f t="shared" si="28"/>
        <v>0</v>
      </c>
      <c r="AG30">
        <f t="shared" si="29"/>
        <v>0</v>
      </c>
      <c r="AH30">
        <f t="shared" si="30"/>
        <v>0</v>
      </c>
      <c r="AI30">
        <f t="shared" si="31"/>
        <v>0</v>
      </c>
      <c r="AJ30">
        <f t="shared" si="32"/>
        <v>0</v>
      </c>
    </row>
    <row r="31" spans="1:36"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c r="M31">
        <f t="shared" si="9"/>
        <v>0</v>
      </c>
      <c r="N31">
        <f t="shared" si="10"/>
        <v>0</v>
      </c>
      <c r="O31">
        <f t="shared" si="11"/>
        <v>0</v>
      </c>
      <c r="P31">
        <f t="shared" si="12"/>
        <v>0</v>
      </c>
      <c r="Q31">
        <f t="shared" si="13"/>
        <v>0</v>
      </c>
      <c r="R31">
        <f t="shared" si="14"/>
        <v>0</v>
      </c>
      <c r="S31">
        <f t="shared" si="15"/>
        <v>0</v>
      </c>
      <c r="T31">
        <f t="shared" si="16"/>
        <v>0</v>
      </c>
      <c r="U31">
        <f t="shared" si="17"/>
        <v>0</v>
      </c>
      <c r="V31">
        <f t="shared" si="18"/>
        <v>0</v>
      </c>
      <c r="W31">
        <f t="shared" si="19"/>
        <v>0</v>
      </c>
      <c r="X31">
        <f t="shared" si="20"/>
        <v>0</v>
      </c>
      <c r="Y31">
        <f t="shared" si="21"/>
        <v>0</v>
      </c>
      <c r="Z31">
        <f t="shared" si="22"/>
        <v>0</v>
      </c>
      <c r="AA31">
        <f t="shared" si="23"/>
        <v>0</v>
      </c>
      <c r="AB31">
        <f t="shared" si="24"/>
        <v>0</v>
      </c>
      <c r="AC31">
        <f t="shared" si="25"/>
        <v>0</v>
      </c>
      <c r="AD31">
        <f t="shared" si="26"/>
        <v>0</v>
      </c>
      <c r="AE31">
        <f t="shared" si="27"/>
        <v>0</v>
      </c>
      <c r="AF31">
        <f t="shared" si="28"/>
        <v>0</v>
      </c>
      <c r="AG31">
        <f t="shared" si="29"/>
        <v>0</v>
      </c>
      <c r="AH31">
        <f t="shared" si="30"/>
        <v>0</v>
      </c>
      <c r="AI31">
        <f t="shared" si="31"/>
        <v>0</v>
      </c>
      <c r="AJ31">
        <f t="shared" si="32"/>
        <v>0</v>
      </c>
    </row>
    <row r="32" spans="1:36"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c r="M32">
        <f t="shared" si="9"/>
        <v>0</v>
      </c>
      <c r="N32">
        <f t="shared" si="10"/>
        <v>0</v>
      </c>
      <c r="O32">
        <f t="shared" si="11"/>
        <v>0</v>
      </c>
      <c r="P32">
        <f t="shared" si="12"/>
        <v>0</v>
      </c>
      <c r="Q32">
        <f t="shared" si="13"/>
        <v>0</v>
      </c>
      <c r="R32">
        <f t="shared" si="14"/>
        <v>0</v>
      </c>
      <c r="S32">
        <f t="shared" si="15"/>
        <v>0</v>
      </c>
      <c r="T32">
        <f t="shared" si="16"/>
        <v>0</v>
      </c>
      <c r="U32">
        <f t="shared" si="17"/>
        <v>0</v>
      </c>
      <c r="V32">
        <f t="shared" si="18"/>
        <v>0</v>
      </c>
      <c r="W32">
        <f t="shared" si="19"/>
        <v>0</v>
      </c>
      <c r="X32">
        <f t="shared" si="20"/>
        <v>0</v>
      </c>
      <c r="Y32">
        <f t="shared" si="21"/>
        <v>0</v>
      </c>
      <c r="Z32">
        <f t="shared" si="22"/>
        <v>0</v>
      </c>
      <c r="AA32">
        <f t="shared" si="23"/>
        <v>0</v>
      </c>
      <c r="AB32">
        <f t="shared" si="24"/>
        <v>0</v>
      </c>
      <c r="AC32">
        <f t="shared" si="25"/>
        <v>0</v>
      </c>
      <c r="AD32">
        <f t="shared" si="26"/>
        <v>0</v>
      </c>
      <c r="AE32">
        <f t="shared" si="27"/>
        <v>0</v>
      </c>
      <c r="AF32">
        <f t="shared" si="28"/>
        <v>0</v>
      </c>
      <c r="AG32">
        <f t="shared" si="29"/>
        <v>0</v>
      </c>
      <c r="AH32">
        <f t="shared" si="30"/>
        <v>0</v>
      </c>
      <c r="AI32">
        <f t="shared" si="31"/>
        <v>0</v>
      </c>
      <c r="AJ32">
        <f t="shared" si="32"/>
        <v>0</v>
      </c>
    </row>
    <row r="33" spans="1:36"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c r="M33">
        <f t="shared" si="9"/>
        <v>0</v>
      </c>
      <c r="N33">
        <f t="shared" si="10"/>
        <v>0</v>
      </c>
      <c r="O33">
        <f t="shared" si="11"/>
        <v>0</v>
      </c>
      <c r="P33">
        <f t="shared" si="12"/>
        <v>0</v>
      </c>
      <c r="Q33">
        <f t="shared" si="13"/>
        <v>0</v>
      </c>
      <c r="R33">
        <f t="shared" si="14"/>
        <v>0</v>
      </c>
      <c r="S33">
        <f t="shared" si="15"/>
        <v>0</v>
      </c>
      <c r="T33">
        <f t="shared" si="16"/>
        <v>0</v>
      </c>
      <c r="U33">
        <f t="shared" si="17"/>
        <v>0</v>
      </c>
      <c r="V33">
        <f t="shared" si="18"/>
        <v>0</v>
      </c>
      <c r="W33">
        <f t="shared" si="19"/>
        <v>0</v>
      </c>
      <c r="X33">
        <f t="shared" si="20"/>
        <v>0</v>
      </c>
      <c r="Y33">
        <f t="shared" si="21"/>
        <v>0</v>
      </c>
      <c r="Z33">
        <f t="shared" si="22"/>
        <v>0</v>
      </c>
      <c r="AA33">
        <f t="shared" si="23"/>
        <v>0</v>
      </c>
      <c r="AB33">
        <f t="shared" si="24"/>
        <v>0</v>
      </c>
      <c r="AC33">
        <f t="shared" si="25"/>
        <v>0</v>
      </c>
      <c r="AD33">
        <f t="shared" si="26"/>
        <v>0</v>
      </c>
      <c r="AE33">
        <f t="shared" si="27"/>
        <v>0</v>
      </c>
      <c r="AF33">
        <f t="shared" si="28"/>
        <v>0</v>
      </c>
      <c r="AG33">
        <f t="shared" si="29"/>
        <v>0</v>
      </c>
      <c r="AH33">
        <f t="shared" si="30"/>
        <v>0</v>
      </c>
      <c r="AI33">
        <f t="shared" si="31"/>
        <v>0</v>
      </c>
      <c r="AJ33">
        <f t="shared" si="32"/>
        <v>0</v>
      </c>
    </row>
    <row r="34" spans="1:36"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c r="M34">
        <f t="shared" si="9"/>
        <v>0</v>
      </c>
      <c r="N34">
        <f t="shared" si="10"/>
        <v>0</v>
      </c>
      <c r="O34">
        <f t="shared" si="11"/>
        <v>0</v>
      </c>
      <c r="P34">
        <f t="shared" si="12"/>
        <v>0</v>
      </c>
      <c r="Q34">
        <f t="shared" si="13"/>
        <v>0</v>
      </c>
      <c r="R34">
        <f t="shared" si="14"/>
        <v>0</v>
      </c>
      <c r="S34">
        <f t="shared" si="15"/>
        <v>0</v>
      </c>
      <c r="T34">
        <f t="shared" si="16"/>
        <v>0</v>
      </c>
      <c r="U34">
        <f t="shared" si="17"/>
        <v>0</v>
      </c>
      <c r="V34">
        <f t="shared" si="18"/>
        <v>0</v>
      </c>
      <c r="W34">
        <f t="shared" si="19"/>
        <v>0</v>
      </c>
      <c r="X34">
        <f t="shared" si="20"/>
        <v>0</v>
      </c>
      <c r="Y34">
        <f t="shared" si="21"/>
        <v>0</v>
      </c>
      <c r="Z34">
        <f t="shared" si="22"/>
        <v>0</v>
      </c>
      <c r="AA34">
        <f t="shared" si="23"/>
        <v>0</v>
      </c>
      <c r="AB34">
        <f t="shared" si="24"/>
        <v>0</v>
      </c>
      <c r="AC34">
        <f t="shared" si="25"/>
        <v>0</v>
      </c>
      <c r="AD34">
        <f t="shared" si="26"/>
        <v>0</v>
      </c>
      <c r="AE34">
        <f t="shared" si="27"/>
        <v>0</v>
      </c>
      <c r="AF34">
        <f t="shared" si="28"/>
        <v>0</v>
      </c>
      <c r="AG34">
        <f t="shared" si="29"/>
        <v>0</v>
      </c>
      <c r="AH34">
        <f t="shared" si="30"/>
        <v>0</v>
      </c>
      <c r="AI34">
        <f t="shared" si="31"/>
        <v>0</v>
      </c>
      <c r="AJ34">
        <f t="shared" si="32"/>
        <v>0</v>
      </c>
    </row>
    <row r="35" spans="1:36"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c r="M35">
        <f t="shared" si="9"/>
        <v>0</v>
      </c>
      <c r="N35">
        <f t="shared" si="10"/>
        <v>0</v>
      </c>
      <c r="O35">
        <f t="shared" si="11"/>
        <v>0</v>
      </c>
      <c r="P35">
        <f t="shared" si="12"/>
        <v>0</v>
      </c>
      <c r="Q35">
        <f t="shared" si="13"/>
        <v>0</v>
      </c>
      <c r="R35">
        <f t="shared" si="14"/>
        <v>0</v>
      </c>
      <c r="S35">
        <f t="shared" si="15"/>
        <v>0</v>
      </c>
      <c r="T35">
        <f t="shared" si="16"/>
        <v>0</v>
      </c>
      <c r="U35">
        <f t="shared" si="17"/>
        <v>0</v>
      </c>
      <c r="V35">
        <f t="shared" si="18"/>
        <v>0</v>
      </c>
      <c r="W35">
        <f t="shared" si="19"/>
        <v>0</v>
      </c>
      <c r="X35">
        <f t="shared" si="20"/>
        <v>0</v>
      </c>
      <c r="Y35">
        <f t="shared" si="21"/>
        <v>0</v>
      </c>
      <c r="Z35">
        <f t="shared" si="22"/>
        <v>0</v>
      </c>
      <c r="AA35">
        <f t="shared" si="23"/>
        <v>0</v>
      </c>
      <c r="AB35">
        <f t="shared" si="24"/>
        <v>0</v>
      </c>
      <c r="AC35">
        <f t="shared" si="25"/>
        <v>0</v>
      </c>
      <c r="AD35">
        <f t="shared" si="26"/>
        <v>0</v>
      </c>
      <c r="AE35">
        <f t="shared" si="27"/>
        <v>0</v>
      </c>
      <c r="AF35">
        <f t="shared" si="28"/>
        <v>0</v>
      </c>
      <c r="AG35">
        <f t="shared" si="29"/>
        <v>0</v>
      </c>
      <c r="AH35">
        <f t="shared" si="30"/>
        <v>0</v>
      </c>
      <c r="AI35">
        <f t="shared" si="31"/>
        <v>0</v>
      </c>
      <c r="AJ35">
        <f t="shared" si="32"/>
        <v>0</v>
      </c>
    </row>
    <row r="36" spans="1:36"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c r="M36">
        <f t="shared" si="9"/>
        <v>0</v>
      </c>
      <c r="N36">
        <f t="shared" si="10"/>
        <v>0</v>
      </c>
      <c r="O36">
        <f t="shared" si="11"/>
        <v>0</v>
      </c>
      <c r="P36">
        <f t="shared" si="12"/>
        <v>0</v>
      </c>
      <c r="Q36">
        <f t="shared" si="13"/>
        <v>0</v>
      </c>
      <c r="R36">
        <f t="shared" si="14"/>
        <v>0</v>
      </c>
      <c r="S36">
        <f t="shared" si="15"/>
        <v>0</v>
      </c>
      <c r="T36">
        <f t="shared" si="16"/>
        <v>0</v>
      </c>
      <c r="U36">
        <f t="shared" si="17"/>
        <v>0</v>
      </c>
      <c r="V36">
        <f t="shared" si="18"/>
        <v>0</v>
      </c>
      <c r="W36">
        <f t="shared" si="19"/>
        <v>0</v>
      </c>
      <c r="X36">
        <f t="shared" si="20"/>
        <v>0</v>
      </c>
      <c r="Y36">
        <f t="shared" si="21"/>
        <v>0</v>
      </c>
      <c r="Z36">
        <f t="shared" si="22"/>
        <v>0</v>
      </c>
      <c r="AA36">
        <f t="shared" si="23"/>
        <v>0</v>
      </c>
      <c r="AB36">
        <f t="shared" si="24"/>
        <v>0</v>
      </c>
      <c r="AC36">
        <f t="shared" si="25"/>
        <v>0</v>
      </c>
      <c r="AD36">
        <f t="shared" si="26"/>
        <v>0</v>
      </c>
      <c r="AE36">
        <f t="shared" si="27"/>
        <v>0</v>
      </c>
      <c r="AF36">
        <f t="shared" si="28"/>
        <v>0</v>
      </c>
      <c r="AG36">
        <f t="shared" si="29"/>
        <v>0</v>
      </c>
      <c r="AH36">
        <f t="shared" si="30"/>
        <v>0</v>
      </c>
      <c r="AI36">
        <f t="shared" si="31"/>
        <v>0</v>
      </c>
      <c r="AJ36">
        <f t="shared" si="32"/>
        <v>0</v>
      </c>
    </row>
    <row r="37" spans="1:36"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c r="M37">
        <f t="shared" si="9"/>
        <v>0</v>
      </c>
      <c r="N37">
        <f t="shared" si="10"/>
        <v>0</v>
      </c>
      <c r="O37">
        <f t="shared" si="11"/>
        <v>0</v>
      </c>
      <c r="P37">
        <f t="shared" si="12"/>
        <v>0</v>
      </c>
      <c r="Q37">
        <f t="shared" si="13"/>
        <v>0</v>
      </c>
      <c r="R37">
        <f t="shared" si="14"/>
        <v>0</v>
      </c>
      <c r="S37">
        <f t="shared" si="15"/>
        <v>0</v>
      </c>
      <c r="T37">
        <f t="shared" si="16"/>
        <v>0</v>
      </c>
      <c r="U37">
        <f t="shared" si="17"/>
        <v>0</v>
      </c>
      <c r="V37">
        <f t="shared" si="18"/>
        <v>0</v>
      </c>
      <c r="W37">
        <f t="shared" si="19"/>
        <v>0</v>
      </c>
      <c r="X37">
        <f t="shared" si="20"/>
        <v>0</v>
      </c>
      <c r="Y37">
        <f t="shared" si="21"/>
        <v>0</v>
      </c>
      <c r="Z37">
        <f t="shared" si="22"/>
        <v>0</v>
      </c>
      <c r="AA37">
        <f t="shared" si="23"/>
        <v>0</v>
      </c>
      <c r="AB37">
        <f t="shared" si="24"/>
        <v>0</v>
      </c>
      <c r="AC37">
        <f t="shared" si="25"/>
        <v>0</v>
      </c>
      <c r="AD37">
        <f t="shared" si="26"/>
        <v>0</v>
      </c>
      <c r="AE37">
        <f t="shared" si="27"/>
        <v>0</v>
      </c>
      <c r="AF37">
        <f t="shared" si="28"/>
        <v>0</v>
      </c>
      <c r="AG37">
        <f t="shared" si="29"/>
        <v>0</v>
      </c>
      <c r="AH37">
        <f t="shared" si="30"/>
        <v>0</v>
      </c>
      <c r="AI37">
        <f t="shared" si="31"/>
        <v>0</v>
      </c>
      <c r="AJ37">
        <f t="shared" si="32"/>
        <v>0</v>
      </c>
    </row>
    <row r="38" spans="1:36"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c r="M38">
        <f t="shared" si="9"/>
        <v>0</v>
      </c>
      <c r="N38">
        <f t="shared" si="10"/>
        <v>0</v>
      </c>
      <c r="O38">
        <f t="shared" si="11"/>
        <v>0</v>
      </c>
      <c r="P38">
        <f t="shared" si="12"/>
        <v>0</v>
      </c>
      <c r="Q38">
        <f t="shared" si="13"/>
        <v>0</v>
      </c>
      <c r="R38">
        <f t="shared" si="14"/>
        <v>0</v>
      </c>
      <c r="S38">
        <f t="shared" si="15"/>
        <v>0</v>
      </c>
      <c r="T38">
        <f t="shared" si="16"/>
        <v>0</v>
      </c>
      <c r="U38">
        <f t="shared" si="17"/>
        <v>0</v>
      </c>
      <c r="V38">
        <f t="shared" si="18"/>
        <v>0</v>
      </c>
      <c r="W38">
        <f t="shared" si="19"/>
        <v>0</v>
      </c>
      <c r="X38">
        <f t="shared" si="20"/>
        <v>0</v>
      </c>
      <c r="Y38">
        <f t="shared" si="21"/>
        <v>0</v>
      </c>
      <c r="Z38">
        <f t="shared" si="22"/>
        <v>0</v>
      </c>
      <c r="AA38">
        <f t="shared" si="23"/>
        <v>0</v>
      </c>
      <c r="AB38">
        <f t="shared" si="24"/>
        <v>0</v>
      </c>
      <c r="AC38">
        <f t="shared" si="25"/>
        <v>0</v>
      </c>
      <c r="AD38">
        <f t="shared" si="26"/>
        <v>0</v>
      </c>
      <c r="AE38">
        <f t="shared" si="27"/>
        <v>0</v>
      </c>
      <c r="AF38">
        <f t="shared" si="28"/>
        <v>0</v>
      </c>
      <c r="AG38">
        <f t="shared" si="29"/>
        <v>0</v>
      </c>
      <c r="AH38">
        <f t="shared" si="30"/>
        <v>0</v>
      </c>
      <c r="AI38">
        <f t="shared" si="31"/>
        <v>0</v>
      </c>
      <c r="AJ38">
        <f t="shared" si="32"/>
        <v>0</v>
      </c>
    </row>
    <row r="39" spans="1:36"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c r="M39">
        <f t="shared" si="9"/>
        <v>0</v>
      </c>
      <c r="N39">
        <f t="shared" si="10"/>
        <v>0</v>
      </c>
      <c r="O39">
        <f t="shared" si="11"/>
        <v>0</v>
      </c>
      <c r="P39">
        <f t="shared" si="12"/>
        <v>0</v>
      </c>
      <c r="Q39">
        <f t="shared" si="13"/>
        <v>0</v>
      </c>
      <c r="R39">
        <f t="shared" si="14"/>
        <v>0</v>
      </c>
      <c r="S39">
        <f t="shared" si="15"/>
        <v>0</v>
      </c>
      <c r="T39">
        <f t="shared" si="16"/>
        <v>0</v>
      </c>
      <c r="U39">
        <f t="shared" si="17"/>
        <v>0</v>
      </c>
      <c r="V39">
        <f t="shared" si="18"/>
        <v>0</v>
      </c>
      <c r="W39">
        <f t="shared" si="19"/>
        <v>0</v>
      </c>
      <c r="X39">
        <f t="shared" si="20"/>
        <v>0</v>
      </c>
      <c r="Y39">
        <f t="shared" si="21"/>
        <v>0</v>
      </c>
      <c r="Z39">
        <f t="shared" si="22"/>
        <v>0</v>
      </c>
      <c r="AA39">
        <f t="shared" si="23"/>
        <v>0</v>
      </c>
      <c r="AB39">
        <f t="shared" si="24"/>
        <v>0</v>
      </c>
      <c r="AC39">
        <f t="shared" si="25"/>
        <v>0</v>
      </c>
      <c r="AD39">
        <f t="shared" si="26"/>
        <v>0</v>
      </c>
      <c r="AE39">
        <f t="shared" si="27"/>
        <v>0</v>
      </c>
      <c r="AF39">
        <f t="shared" si="28"/>
        <v>0</v>
      </c>
      <c r="AG39">
        <f t="shared" si="29"/>
        <v>0</v>
      </c>
      <c r="AH39">
        <f t="shared" si="30"/>
        <v>0</v>
      </c>
      <c r="AI39">
        <f t="shared" si="31"/>
        <v>0</v>
      </c>
      <c r="AJ39">
        <f t="shared" si="32"/>
        <v>0</v>
      </c>
    </row>
    <row r="40" spans="1:36"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c r="M40">
        <f t="shared" si="9"/>
        <v>0</v>
      </c>
      <c r="N40">
        <f t="shared" si="10"/>
        <v>0</v>
      </c>
      <c r="O40">
        <f t="shared" si="11"/>
        <v>0</v>
      </c>
      <c r="P40">
        <f t="shared" si="12"/>
        <v>0</v>
      </c>
      <c r="Q40">
        <f t="shared" si="13"/>
        <v>0</v>
      </c>
      <c r="R40">
        <f t="shared" si="14"/>
        <v>0</v>
      </c>
      <c r="S40">
        <f t="shared" si="15"/>
        <v>0</v>
      </c>
      <c r="T40">
        <f t="shared" si="16"/>
        <v>0</v>
      </c>
      <c r="U40">
        <f t="shared" si="17"/>
        <v>0</v>
      </c>
      <c r="V40">
        <f t="shared" si="18"/>
        <v>0</v>
      </c>
      <c r="W40">
        <f t="shared" si="19"/>
        <v>0</v>
      </c>
      <c r="X40">
        <f t="shared" si="20"/>
        <v>0</v>
      </c>
      <c r="Y40">
        <f t="shared" si="21"/>
        <v>0</v>
      </c>
      <c r="Z40">
        <f t="shared" si="22"/>
        <v>0</v>
      </c>
      <c r="AA40">
        <f t="shared" si="23"/>
        <v>0</v>
      </c>
      <c r="AB40">
        <f t="shared" si="24"/>
        <v>0</v>
      </c>
      <c r="AC40">
        <f t="shared" si="25"/>
        <v>0</v>
      </c>
      <c r="AD40">
        <f t="shared" si="26"/>
        <v>0</v>
      </c>
      <c r="AE40">
        <f t="shared" si="27"/>
        <v>0</v>
      </c>
      <c r="AF40">
        <f t="shared" si="28"/>
        <v>0</v>
      </c>
      <c r="AG40">
        <f t="shared" si="29"/>
        <v>0</v>
      </c>
      <c r="AH40">
        <f t="shared" si="30"/>
        <v>0</v>
      </c>
      <c r="AI40">
        <f t="shared" si="31"/>
        <v>0</v>
      </c>
      <c r="AJ40">
        <f t="shared" si="32"/>
        <v>0</v>
      </c>
    </row>
    <row r="41" spans="1:36"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c r="M41">
        <f t="shared" si="9"/>
        <v>0</v>
      </c>
      <c r="N41">
        <f t="shared" si="10"/>
        <v>0</v>
      </c>
      <c r="O41">
        <f t="shared" si="11"/>
        <v>0</v>
      </c>
      <c r="P41">
        <f t="shared" si="12"/>
        <v>0</v>
      </c>
      <c r="Q41">
        <f t="shared" si="13"/>
        <v>0</v>
      </c>
      <c r="R41">
        <f t="shared" si="14"/>
        <v>0</v>
      </c>
      <c r="S41">
        <f t="shared" si="15"/>
        <v>0</v>
      </c>
      <c r="T41">
        <f t="shared" si="16"/>
        <v>0</v>
      </c>
      <c r="U41">
        <f t="shared" si="17"/>
        <v>0</v>
      </c>
      <c r="V41">
        <f t="shared" si="18"/>
        <v>0</v>
      </c>
      <c r="W41">
        <f t="shared" si="19"/>
        <v>0</v>
      </c>
      <c r="X41">
        <f t="shared" si="20"/>
        <v>0</v>
      </c>
      <c r="Y41">
        <f t="shared" si="21"/>
        <v>0</v>
      </c>
      <c r="Z41">
        <f t="shared" si="22"/>
        <v>0</v>
      </c>
      <c r="AA41">
        <f t="shared" si="23"/>
        <v>0</v>
      </c>
      <c r="AB41">
        <f t="shared" si="24"/>
        <v>0</v>
      </c>
      <c r="AC41">
        <f t="shared" si="25"/>
        <v>0</v>
      </c>
      <c r="AD41">
        <f t="shared" si="26"/>
        <v>0</v>
      </c>
      <c r="AE41">
        <f t="shared" si="27"/>
        <v>0</v>
      </c>
      <c r="AF41">
        <f t="shared" si="28"/>
        <v>0</v>
      </c>
      <c r="AG41">
        <f t="shared" si="29"/>
        <v>0</v>
      </c>
      <c r="AH41">
        <f t="shared" si="30"/>
        <v>0</v>
      </c>
      <c r="AI41">
        <f t="shared" si="31"/>
        <v>0</v>
      </c>
      <c r="AJ41">
        <f t="shared" si="32"/>
        <v>0</v>
      </c>
    </row>
    <row r="42" spans="1:36"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c r="M42">
        <f t="shared" si="9"/>
        <v>0</v>
      </c>
      <c r="N42">
        <f t="shared" si="10"/>
        <v>0</v>
      </c>
      <c r="O42">
        <f t="shared" si="11"/>
        <v>0</v>
      </c>
      <c r="P42">
        <f t="shared" si="12"/>
        <v>0</v>
      </c>
      <c r="Q42">
        <f t="shared" si="13"/>
        <v>0</v>
      </c>
      <c r="R42">
        <f t="shared" si="14"/>
        <v>0</v>
      </c>
      <c r="S42">
        <f t="shared" si="15"/>
        <v>0</v>
      </c>
      <c r="T42">
        <f t="shared" si="16"/>
        <v>0</v>
      </c>
      <c r="U42">
        <f t="shared" si="17"/>
        <v>0</v>
      </c>
      <c r="V42">
        <f t="shared" si="18"/>
        <v>0</v>
      </c>
      <c r="W42">
        <f t="shared" si="19"/>
        <v>0</v>
      </c>
      <c r="X42">
        <f t="shared" si="20"/>
        <v>0</v>
      </c>
      <c r="Y42">
        <f t="shared" si="21"/>
        <v>0</v>
      </c>
      <c r="Z42">
        <f t="shared" si="22"/>
        <v>0</v>
      </c>
      <c r="AA42">
        <f t="shared" si="23"/>
        <v>0</v>
      </c>
      <c r="AB42">
        <f t="shared" si="24"/>
        <v>0</v>
      </c>
      <c r="AC42">
        <f t="shared" si="25"/>
        <v>0</v>
      </c>
      <c r="AD42">
        <f t="shared" si="26"/>
        <v>0</v>
      </c>
      <c r="AE42">
        <f t="shared" si="27"/>
        <v>0</v>
      </c>
      <c r="AF42">
        <f t="shared" si="28"/>
        <v>0</v>
      </c>
      <c r="AG42">
        <f t="shared" si="29"/>
        <v>0</v>
      </c>
      <c r="AH42">
        <f t="shared" si="30"/>
        <v>0</v>
      </c>
      <c r="AI42">
        <f t="shared" si="31"/>
        <v>0</v>
      </c>
      <c r="AJ42">
        <f t="shared" si="32"/>
        <v>0</v>
      </c>
    </row>
    <row r="43" spans="1:36"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c r="M43">
        <f t="shared" si="9"/>
        <v>0</v>
      </c>
      <c r="N43">
        <f t="shared" si="10"/>
        <v>0</v>
      </c>
      <c r="O43">
        <f t="shared" si="11"/>
        <v>0</v>
      </c>
      <c r="P43">
        <f t="shared" si="12"/>
        <v>0</v>
      </c>
      <c r="Q43">
        <f t="shared" si="13"/>
        <v>0</v>
      </c>
      <c r="R43">
        <f t="shared" si="14"/>
        <v>0</v>
      </c>
      <c r="S43">
        <f t="shared" si="15"/>
        <v>0</v>
      </c>
      <c r="T43">
        <f t="shared" si="16"/>
        <v>0</v>
      </c>
      <c r="U43">
        <f t="shared" si="17"/>
        <v>0</v>
      </c>
      <c r="V43">
        <f t="shared" si="18"/>
        <v>0</v>
      </c>
      <c r="W43">
        <f t="shared" si="19"/>
        <v>0</v>
      </c>
      <c r="X43">
        <f t="shared" si="20"/>
        <v>0</v>
      </c>
      <c r="Y43">
        <f t="shared" si="21"/>
        <v>0</v>
      </c>
      <c r="Z43">
        <f t="shared" si="22"/>
        <v>0</v>
      </c>
      <c r="AA43">
        <f t="shared" si="23"/>
        <v>0</v>
      </c>
      <c r="AB43">
        <f t="shared" si="24"/>
        <v>0</v>
      </c>
      <c r="AC43">
        <f t="shared" si="25"/>
        <v>0</v>
      </c>
      <c r="AD43">
        <f t="shared" si="26"/>
        <v>0</v>
      </c>
      <c r="AE43">
        <f t="shared" si="27"/>
        <v>0</v>
      </c>
      <c r="AF43">
        <f t="shared" si="28"/>
        <v>0</v>
      </c>
      <c r="AG43">
        <f t="shared" si="29"/>
        <v>0</v>
      </c>
      <c r="AH43">
        <f t="shared" si="30"/>
        <v>0</v>
      </c>
      <c r="AI43">
        <f t="shared" si="31"/>
        <v>0</v>
      </c>
      <c r="AJ43">
        <f t="shared" si="32"/>
        <v>0</v>
      </c>
    </row>
    <row r="44" spans="1:36"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c r="M44">
        <f t="shared" si="9"/>
        <v>0</v>
      </c>
      <c r="N44">
        <f t="shared" si="10"/>
        <v>0</v>
      </c>
      <c r="O44">
        <f t="shared" si="11"/>
        <v>0</v>
      </c>
      <c r="P44">
        <f t="shared" si="12"/>
        <v>0</v>
      </c>
      <c r="Q44">
        <f t="shared" si="13"/>
        <v>0</v>
      </c>
      <c r="R44">
        <f t="shared" si="14"/>
        <v>0</v>
      </c>
      <c r="S44">
        <f t="shared" si="15"/>
        <v>0</v>
      </c>
      <c r="T44">
        <f t="shared" si="16"/>
        <v>0</v>
      </c>
      <c r="U44">
        <f t="shared" si="17"/>
        <v>0</v>
      </c>
      <c r="V44">
        <f t="shared" si="18"/>
        <v>0</v>
      </c>
      <c r="W44">
        <f t="shared" si="19"/>
        <v>0</v>
      </c>
      <c r="X44">
        <f t="shared" si="20"/>
        <v>0</v>
      </c>
      <c r="Y44">
        <f t="shared" si="21"/>
        <v>0</v>
      </c>
      <c r="Z44">
        <f t="shared" si="22"/>
        <v>0</v>
      </c>
      <c r="AA44">
        <f t="shared" si="23"/>
        <v>0</v>
      </c>
      <c r="AB44">
        <f t="shared" si="24"/>
        <v>0</v>
      </c>
      <c r="AC44">
        <f t="shared" si="25"/>
        <v>0</v>
      </c>
      <c r="AD44">
        <f t="shared" si="26"/>
        <v>0</v>
      </c>
      <c r="AE44">
        <f t="shared" si="27"/>
        <v>0</v>
      </c>
      <c r="AF44">
        <f t="shared" si="28"/>
        <v>0</v>
      </c>
      <c r="AG44">
        <f t="shared" si="29"/>
        <v>0</v>
      </c>
      <c r="AH44">
        <f t="shared" si="30"/>
        <v>0</v>
      </c>
      <c r="AI44">
        <f t="shared" si="31"/>
        <v>0</v>
      </c>
      <c r="AJ44">
        <f t="shared" si="32"/>
        <v>0</v>
      </c>
    </row>
    <row r="45" spans="1:36"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c r="M45">
        <f t="shared" si="9"/>
        <v>0</v>
      </c>
      <c r="N45">
        <f t="shared" si="10"/>
        <v>0</v>
      </c>
      <c r="O45">
        <f t="shared" si="11"/>
        <v>0</v>
      </c>
      <c r="P45">
        <f t="shared" si="12"/>
        <v>0</v>
      </c>
      <c r="Q45">
        <f t="shared" si="13"/>
        <v>0</v>
      </c>
      <c r="R45">
        <f t="shared" si="14"/>
        <v>0</v>
      </c>
      <c r="S45">
        <f t="shared" si="15"/>
        <v>0</v>
      </c>
      <c r="T45">
        <f t="shared" si="16"/>
        <v>0</v>
      </c>
      <c r="U45">
        <f t="shared" si="17"/>
        <v>0</v>
      </c>
      <c r="V45">
        <f t="shared" si="18"/>
        <v>0</v>
      </c>
      <c r="W45">
        <f t="shared" si="19"/>
        <v>0</v>
      </c>
      <c r="X45">
        <f t="shared" si="20"/>
        <v>0</v>
      </c>
      <c r="Y45">
        <f t="shared" si="21"/>
        <v>0</v>
      </c>
      <c r="Z45">
        <f t="shared" si="22"/>
        <v>0</v>
      </c>
      <c r="AA45">
        <f t="shared" si="23"/>
        <v>0</v>
      </c>
      <c r="AB45">
        <f t="shared" si="24"/>
        <v>0</v>
      </c>
      <c r="AC45">
        <f t="shared" si="25"/>
        <v>0</v>
      </c>
      <c r="AD45">
        <f t="shared" si="26"/>
        <v>0</v>
      </c>
      <c r="AE45">
        <f t="shared" si="27"/>
        <v>0</v>
      </c>
      <c r="AF45">
        <f t="shared" si="28"/>
        <v>0</v>
      </c>
      <c r="AG45">
        <f t="shared" si="29"/>
        <v>0</v>
      </c>
      <c r="AH45">
        <f t="shared" si="30"/>
        <v>0</v>
      </c>
      <c r="AI45">
        <f t="shared" si="31"/>
        <v>0</v>
      </c>
      <c r="AJ45">
        <f t="shared" si="32"/>
        <v>0</v>
      </c>
    </row>
    <row r="46" spans="1:36"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c r="M46">
        <f t="shared" si="9"/>
        <v>0</v>
      </c>
      <c r="N46">
        <f t="shared" si="10"/>
        <v>0</v>
      </c>
      <c r="O46">
        <f t="shared" si="11"/>
        <v>0</v>
      </c>
      <c r="P46">
        <f t="shared" si="12"/>
        <v>0</v>
      </c>
      <c r="Q46">
        <f t="shared" si="13"/>
        <v>0</v>
      </c>
      <c r="R46">
        <f t="shared" si="14"/>
        <v>0</v>
      </c>
      <c r="S46">
        <f t="shared" si="15"/>
        <v>0</v>
      </c>
      <c r="T46">
        <f t="shared" si="16"/>
        <v>0</v>
      </c>
      <c r="U46">
        <f t="shared" si="17"/>
        <v>0</v>
      </c>
      <c r="V46">
        <f t="shared" si="18"/>
        <v>0</v>
      </c>
      <c r="W46">
        <f t="shared" si="19"/>
        <v>0</v>
      </c>
      <c r="X46">
        <f t="shared" si="20"/>
        <v>0</v>
      </c>
      <c r="Y46">
        <f t="shared" si="21"/>
        <v>0</v>
      </c>
      <c r="Z46">
        <f t="shared" si="22"/>
        <v>0</v>
      </c>
      <c r="AA46">
        <f t="shared" si="23"/>
        <v>0</v>
      </c>
      <c r="AB46">
        <f t="shared" si="24"/>
        <v>0</v>
      </c>
      <c r="AC46">
        <f t="shared" si="25"/>
        <v>0</v>
      </c>
      <c r="AD46">
        <f t="shared" si="26"/>
        <v>0</v>
      </c>
      <c r="AE46">
        <f t="shared" si="27"/>
        <v>0</v>
      </c>
      <c r="AF46">
        <f t="shared" si="28"/>
        <v>0</v>
      </c>
      <c r="AG46">
        <f t="shared" si="29"/>
        <v>0</v>
      </c>
      <c r="AH46">
        <f t="shared" si="30"/>
        <v>0</v>
      </c>
      <c r="AI46">
        <f t="shared" si="31"/>
        <v>0</v>
      </c>
      <c r="AJ46">
        <f t="shared" si="32"/>
        <v>0</v>
      </c>
    </row>
    <row r="47" spans="1:36"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c r="M47">
        <f t="shared" si="9"/>
        <v>0</v>
      </c>
      <c r="N47">
        <f t="shared" si="10"/>
        <v>0</v>
      </c>
      <c r="O47">
        <f t="shared" si="11"/>
        <v>0</v>
      </c>
      <c r="P47">
        <f t="shared" si="12"/>
        <v>0</v>
      </c>
      <c r="Q47">
        <f t="shared" si="13"/>
        <v>0</v>
      </c>
      <c r="R47">
        <f t="shared" si="14"/>
        <v>0</v>
      </c>
      <c r="S47">
        <f t="shared" si="15"/>
        <v>0</v>
      </c>
      <c r="T47">
        <f t="shared" si="16"/>
        <v>0</v>
      </c>
      <c r="U47">
        <f t="shared" si="17"/>
        <v>0</v>
      </c>
      <c r="V47">
        <f t="shared" si="18"/>
        <v>0</v>
      </c>
      <c r="W47">
        <f t="shared" si="19"/>
        <v>0</v>
      </c>
      <c r="X47">
        <f t="shared" si="20"/>
        <v>0</v>
      </c>
      <c r="Y47">
        <f t="shared" si="21"/>
        <v>0</v>
      </c>
      <c r="Z47">
        <f t="shared" si="22"/>
        <v>0</v>
      </c>
      <c r="AA47">
        <f t="shared" si="23"/>
        <v>0</v>
      </c>
      <c r="AB47">
        <f t="shared" si="24"/>
        <v>0</v>
      </c>
      <c r="AC47">
        <f t="shared" si="25"/>
        <v>0</v>
      </c>
      <c r="AD47">
        <f t="shared" si="26"/>
        <v>0</v>
      </c>
      <c r="AE47">
        <f t="shared" si="27"/>
        <v>0</v>
      </c>
      <c r="AF47">
        <f t="shared" si="28"/>
        <v>0</v>
      </c>
      <c r="AG47">
        <f t="shared" si="29"/>
        <v>0</v>
      </c>
      <c r="AH47">
        <f t="shared" si="30"/>
        <v>0</v>
      </c>
      <c r="AI47">
        <f t="shared" si="31"/>
        <v>0</v>
      </c>
      <c r="AJ47">
        <f t="shared" si="32"/>
        <v>0</v>
      </c>
    </row>
    <row r="48" spans="1:36"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c r="M48">
        <f t="shared" si="9"/>
        <v>0</v>
      </c>
      <c r="N48">
        <f t="shared" si="10"/>
        <v>0</v>
      </c>
      <c r="O48">
        <f t="shared" si="11"/>
        <v>0</v>
      </c>
      <c r="P48">
        <f t="shared" si="12"/>
        <v>0</v>
      </c>
      <c r="Q48">
        <f t="shared" si="13"/>
        <v>0</v>
      </c>
      <c r="R48">
        <f t="shared" si="14"/>
        <v>0</v>
      </c>
      <c r="S48">
        <f t="shared" si="15"/>
        <v>0</v>
      </c>
      <c r="T48">
        <f t="shared" si="16"/>
        <v>0</v>
      </c>
      <c r="U48">
        <f t="shared" si="17"/>
        <v>0</v>
      </c>
      <c r="V48">
        <f t="shared" si="18"/>
        <v>0</v>
      </c>
      <c r="W48">
        <f t="shared" si="19"/>
        <v>0</v>
      </c>
      <c r="X48">
        <f t="shared" si="20"/>
        <v>0</v>
      </c>
      <c r="Y48">
        <f t="shared" si="21"/>
        <v>0</v>
      </c>
      <c r="Z48">
        <f t="shared" si="22"/>
        <v>0</v>
      </c>
      <c r="AA48">
        <f t="shared" si="23"/>
        <v>0</v>
      </c>
      <c r="AB48">
        <f t="shared" si="24"/>
        <v>0</v>
      </c>
      <c r="AC48">
        <f t="shared" si="25"/>
        <v>0</v>
      </c>
      <c r="AD48">
        <f t="shared" si="26"/>
        <v>0</v>
      </c>
      <c r="AE48">
        <f t="shared" si="27"/>
        <v>0</v>
      </c>
      <c r="AF48">
        <f t="shared" si="28"/>
        <v>0</v>
      </c>
      <c r="AG48">
        <f t="shared" si="29"/>
        <v>0</v>
      </c>
      <c r="AH48">
        <f t="shared" si="30"/>
        <v>0</v>
      </c>
      <c r="AI48">
        <f t="shared" si="31"/>
        <v>0</v>
      </c>
      <c r="AJ48">
        <f t="shared" si="32"/>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1B53E-059C-46C4-A27C-0104730C39EF}">
  <dimension ref="A1:AF48"/>
  <sheetViews>
    <sheetView workbookViewId="0">
      <selection activeCell="E33" sqref="E33"/>
    </sheetView>
  </sheetViews>
  <sheetFormatPr defaultRowHeight="15" x14ac:dyDescent="0.25"/>
  <cols>
    <col min="1" max="1" width="21.140625" customWidth="1"/>
    <col min="2" max="32" width="19.5703125" bestFit="1" customWidth="1"/>
  </cols>
  <sheetData>
    <row r="1" spans="1:32" x14ac:dyDescent="0.25">
      <c r="D1" s="3" t="s">
        <v>19</v>
      </c>
      <c r="I1" s="3" t="s">
        <v>20</v>
      </c>
      <c r="M1" s="3" t="s">
        <v>21</v>
      </c>
      <c r="Q1" s="3" t="s">
        <v>22</v>
      </c>
      <c r="U1" s="3" t="s">
        <v>23</v>
      </c>
      <c r="Y1" s="3" t="s">
        <v>24</v>
      </c>
      <c r="AC1" s="3" t="s">
        <v>25</v>
      </c>
    </row>
    <row r="2" spans="1:32" x14ac:dyDescent="0.25">
      <c r="D2" t="s">
        <v>82</v>
      </c>
      <c r="E2">
        <f>'Rate Period Limits'!D3</f>
        <v>0</v>
      </c>
      <c r="I2" t="s">
        <v>82</v>
      </c>
      <c r="J2">
        <f>'Rate Period Limits'!E3</f>
        <v>45</v>
      </c>
      <c r="M2" t="s">
        <v>82</v>
      </c>
      <c r="N2">
        <f>'Rate Period Limits'!F3</f>
        <v>50</v>
      </c>
      <c r="Q2" t="s">
        <v>82</v>
      </c>
      <c r="R2">
        <f>'Rate Period Limits'!G3</f>
        <v>50</v>
      </c>
      <c r="U2" t="s">
        <v>82</v>
      </c>
      <c r="V2">
        <f>'Rate Period Limits'!H3</f>
        <v>50</v>
      </c>
      <c r="Y2" t="s">
        <v>82</v>
      </c>
      <c r="Z2">
        <f>'Rate Period Limits'!I3</f>
        <v>50</v>
      </c>
      <c r="AC2" t="s">
        <v>82</v>
      </c>
      <c r="AD2">
        <f>'Rate Period Limits'!J3</f>
        <v>50</v>
      </c>
    </row>
    <row r="3" spans="1:32" x14ac:dyDescent="0.25">
      <c r="D3" t="s">
        <v>83</v>
      </c>
      <c r="E3">
        <f>COUNTIF(B9:B48,D1)</f>
        <v>0</v>
      </c>
      <c r="I3" t="s">
        <v>86</v>
      </c>
      <c r="J3">
        <f>COUNTIF(H9:H48,"&gt;0")</f>
        <v>0</v>
      </c>
      <c r="M3" t="s">
        <v>86</v>
      </c>
      <c r="N3">
        <f>COUNTIF(L9:L48,"&gt;0")</f>
        <v>0</v>
      </c>
      <c r="Q3" t="s">
        <v>86</v>
      </c>
      <c r="R3">
        <f>COUNTIF(P9:P48,"&gt;0")</f>
        <v>0</v>
      </c>
      <c r="U3" t="s">
        <v>86</v>
      </c>
      <c r="V3">
        <f>COUNTIF(T9:T48,"&gt;0")</f>
        <v>0</v>
      </c>
      <c r="Y3" t="s">
        <v>86</v>
      </c>
      <c r="Z3">
        <f>COUNTIF(X9:X48,"&gt;0")</f>
        <v>0</v>
      </c>
      <c r="AC3" t="s">
        <v>86</v>
      </c>
      <c r="AD3">
        <f>COUNTIF(AB9:AB48,"&gt;0")</f>
        <v>0</v>
      </c>
    </row>
    <row r="4" spans="1:32" x14ac:dyDescent="0.25">
      <c r="D4" t="s">
        <v>84</v>
      </c>
      <c r="E4">
        <f>IF((SUMIF(D9:D48,"&lt;5",D9:D48)+(5*COUNTIF(D9:D48,"&gt;=5")))&lt;E2,1,0)</f>
        <v>0</v>
      </c>
      <c r="I4" t="s">
        <v>84</v>
      </c>
      <c r="J4">
        <f>IF((SUMIF(H9:H48,"&lt;5",H9:H48)+(5*COUNTIF(H9:H48,"&gt;=5")))&lt;J2,1,0)</f>
        <v>1</v>
      </c>
      <c r="M4" t="s">
        <v>84</v>
      </c>
      <c r="N4">
        <f>IF((SUMIF(L9:L48,"&lt;5",L9:L48)+(5*COUNTIF(L9:L48,"&gt;=5")))&lt;N2,1,0)</f>
        <v>1</v>
      </c>
      <c r="Q4" t="s">
        <v>84</v>
      </c>
      <c r="R4">
        <f>IF((SUMIF(P9:P48,"&lt;5",P9:P48)+(5*COUNTIF(P9:P48,"&gt;=5")))&lt;R2,1,0)</f>
        <v>1</v>
      </c>
      <c r="U4" t="s">
        <v>84</v>
      </c>
      <c r="V4">
        <f>IF((SUMIF(T9:T48,"&lt;5",T9:T48)+(5*COUNTIF(T9:T48,"&gt;=5")))&lt;V2,1,0)</f>
        <v>1</v>
      </c>
      <c r="Y4" t="s">
        <v>84</v>
      </c>
      <c r="Z4">
        <f>IF((SUMIF(X9:X48,"&lt;5",X9:X48)+(5*COUNTIF(X9:X48,"&gt;=5")))&lt;Z2,1,0)</f>
        <v>1</v>
      </c>
      <c r="AC4" t="s">
        <v>84</v>
      </c>
      <c r="AD4">
        <f>IF((SUMIF(AB9:AB48,"&lt;5",AB9:AB48)+(5*COUNTIF(AB9:AB48,"&gt;=5")))&lt;AD2,1,0)</f>
        <v>1</v>
      </c>
    </row>
    <row r="5" spans="1:32" x14ac:dyDescent="0.25">
      <c r="D5" t="s">
        <v>85</v>
      </c>
      <c r="E5">
        <f>SUM(E9:E48)</f>
        <v>0</v>
      </c>
      <c r="I5" t="s">
        <v>85</v>
      </c>
      <c r="J5">
        <f>SUM(I9:I48)</f>
        <v>0</v>
      </c>
      <c r="M5" t="s">
        <v>85</v>
      </c>
      <c r="N5">
        <f>SUM(M9:M48)</f>
        <v>0</v>
      </c>
      <c r="Q5" t="s">
        <v>85</v>
      </c>
      <c r="R5">
        <f>SUM(Q9:Q48)</f>
        <v>0</v>
      </c>
      <c r="U5" t="s">
        <v>85</v>
      </c>
      <c r="V5">
        <f>SUM(U9:U48)</f>
        <v>0</v>
      </c>
      <c r="Y5" t="s">
        <v>85</v>
      </c>
      <c r="Z5">
        <f>SUM(Y9:Y48)</f>
        <v>0</v>
      </c>
      <c r="AC5" t="s">
        <v>85</v>
      </c>
      <c r="AD5">
        <f>SUM(AC9:AC48)</f>
        <v>0</v>
      </c>
    </row>
    <row r="6" spans="1:32" x14ac:dyDescent="0.25">
      <c r="D6" t="s">
        <v>67</v>
      </c>
      <c r="E6">
        <f>IF((SUM(D9:D48)-E5)&gt;(E2-E5),(E2-E5)/(SUM(D9:D48)-E5),1)</f>
        <v>1</v>
      </c>
      <c r="I6" t="s">
        <v>67</v>
      </c>
      <c r="J6">
        <f>IF((SUM(H9:H48)-J5)&gt;(J2-J5),(J2-J5)/(SUM(H9:H48)-J5),1)</f>
        <v>1</v>
      </c>
      <c r="M6" t="s">
        <v>67</v>
      </c>
      <c r="N6">
        <f>IF((SUM(L9:L48)-N5)&gt;(N2-N5),(N2-N5)/(SUM(L9:L48)-N5),1)</f>
        <v>1</v>
      </c>
      <c r="Q6" t="s">
        <v>67</v>
      </c>
      <c r="R6">
        <f>IF((SUM(P9:P48)-R5)&gt;(R2-R5),(R2-R5)/(SUM(P9:P48)-R5),1)</f>
        <v>1</v>
      </c>
      <c r="U6" t="s">
        <v>67</v>
      </c>
      <c r="V6">
        <f>IF((SUM(T9:T48)-V5)&gt;(V2-V5),(V2-V5)/(SUM(T9:T48)-V5),1)</f>
        <v>1</v>
      </c>
      <c r="Y6" t="s">
        <v>67</v>
      </c>
      <c r="Z6">
        <f>IF((SUM(X9:X48)-Z5)&gt;(Z2-Z5),(Z2-Z5)/(SUM(X9:X48)-Z5),1)</f>
        <v>1</v>
      </c>
      <c r="AC6" t="s">
        <v>67</v>
      </c>
      <c r="AD6">
        <f>IF((SUM(AB9:AB48)-AD5)&gt;(AD2-AD5),(AD2-AD5)/(SUM(AB9:AB48)-AD5),1)</f>
        <v>1</v>
      </c>
    </row>
    <row r="8" spans="1:32" x14ac:dyDescent="0.25">
      <c r="A8" s="3" t="s">
        <v>68</v>
      </c>
      <c r="B8" s="3" t="s">
        <v>77</v>
      </c>
      <c r="C8" s="3" t="s">
        <v>78</v>
      </c>
      <c r="D8" s="3" t="s">
        <v>74</v>
      </c>
      <c r="E8" s="3" t="s">
        <v>80</v>
      </c>
      <c r="F8" s="3" t="s">
        <v>67</v>
      </c>
      <c r="G8" s="3" t="s">
        <v>81</v>
      </c>
      <c r="H8" s="3" t="s">
        <v>79</v>
      </c>
      <c r="I8" s="3" t="s">
        <v>80</v>
      </c>
      <c r="J8" s="3" t="s">
        <v>67</v>
      </c>
      <c r="K8" s="3" t="s">
        <v>81</v>
      </c>
      <c r="L8" s="3" t="s">
        <v>79</v>
      </c>
      <c r="M8" s="3" t="s">
        <v>80</v>
      </c>
      <c r="N8" s="3" t="s">
        <v>67</v>
      </c>
      <c r="O8" s="3" t="s">
        <v>81</v>
      </c>
      <c r="P8" s="3" t="s">
        <v>79</v>
      </c>
      <c r="Q8" s="3" t="s">
        <v>80</v>
      </c>
      <c r="R8" s="3" t="s">
        <v>67</v>
      </c>
      <c r="S8" s="3" t="s">
        <v>81</v>
      </c>
      <c r="T8" s="3" t="s">
        <v>79</v>
      </c>
      <c r="U8" s="3" t="s">
        <v>80</v>
      </c>
      <c r="V8" s="3" t="s">
        <v>67</v>
      </c>
      <c r="W8" s="3" t="s">
        <v>81</v>
      </c>
      <c r="X8" s="3" t="s">
        <v>79</v>
      </c>
      <c r="Y8" s="3" t="s">
        <v>80</v>
      </c>
      <c r="Z8" s="3" t="s">
        <v>67</v>
      </c>
      <c r="AA8" s="3" t="s">
        <v>81</v>
      </c>
      <c r="AB8" s="3" t="s">
        <v>79</v>
      </c>
      <c r="AC8" s="3" t="s">
        <v>80</v>
      </c>
      <c r="AD8" s="3" t="s">
        <v>67</v>
      </c>
      <c r="AE8" s="3" t="s">
        <v>81</v>
      </c>
      <c r="AF8" s="3" t="s">
        <v>79</v>
      </c>
    </row>
    <row r="9" spans="1:32"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c r="I9">
        <f>IF(J$4=1,MIN(H9,5),0)</f>
        <v>0</v>
      </c>
      <c r="J9">
        <f>(H9-I9)*J$6</f>
        <v>0</v>
      </c>
      <c r="K9">
        <f>I9+J9</f>
        <v>0</v>
      </c>
      <c r="L9">
        <f>H9-K9</f>
        <v>0</v>
      </c>
      <c r="M9">
        <f>IF(N$4=1,MIN(L9,5),0)</f>
        <v>0</v>
      </c>
      <c r="N9">
        <f>(L9-M9)*N$6</f>
        <v>0</v>
      </c>
      <c r="O9">
        <f>M9+N9</f>
        <v>0</v>
      </c>
      <c r="P9">
        <f>L9-O9</f>
        <v>0</v>
      </c>
      <c r="Q9">
        <f>IF(R$4=1,MIN(P9,5),0)</f>
        <v>0</v>
      </c>
      <c r="R9">
        <f>(P9-Q9)*R$6</f>
        <v>0</v>
      </c>
      <c r="S9">
        <f>Q9+R9</f>
        <v>0</v>
      </c>
      <c r="T9">
        <f>P9-S9</f>
        <v>0</v>
      </c>
      <c r="U9">
        <f>IF(V$4=1,MIN(T9,5),0)</f>
        <v>0</v>
      </c>
      <c r="V9">
        <f>(T9-U9)*V$6</f>
        <v>0</v>
      </c>
      <c r="W9">
        <f>U9+V9</f>
        <v>0</v>
      </c>
      <c r="X9">
        <f>T9-W9</f>
        <v>0</v>
      </c>
      <c r="Y9">
        <f>IF(Z$4=1,MIN(X9,5),0)</f>
        <v>0</v>
      </c>
      <c r="Z9">
        <f>(X9-Y9)*Z$6</f>
        <v>0</v>
      </c>
      <c r="AA9">
        <f>Y9+Z9</f>
        <v>0</v>
      </c>
      <c r="AB9">
        <f>X9-AA9</f>
        <v>0</v>
      </c>
      <c r="AC9">
        <f>IF(AD$4=1,MIN(AB9,5),0)</f>
        <v>0</v>
      </c>
      <c r="AD9">
        <f>(AB9-AC9)*AD$6</f>
        <v>0</v>
      </c>
      <c r="AE9">
        <f>AC9+AD9</f>
        <v>0</v>
      </c>
      <c r="AF9">
        <f>AB9-AE9</f>
        <v>0</v>
      </c>
    </row>
    <row r="10" spans="1:32"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c r="I10">
        <f t="shared" ref="I10:I48" si="5">IF(J$4=1,MIN(H10,5),0)</f>
        <v>0</v>
      </c>
      <c r="J10">
        <f t="shared" ref="J10:J48" si="6">(H10-I10)*J$6</f>
        <v>0</v>
      </c>
      <c r="K10">
        <f t="shared" ref="K10:K48" si="7">I10+J10</f>
        <v>0</v>
      </c>
      <c r="L10">
        <f t="shared" ref="L10:L48" si="8">H10-K10</f>
        <v>0</v>
      </c>
      <c r="M10">
        <f t="shared" ref="M10:M48" si="9">IF(N$4=1,MIN(L10,5),0)</f>
        <v>0</v>
      </c>
      <c r="N10">
        <f t="shared" ref="N10:N48" si="10">(L10-M10)*N$6</f>
        <v>0</v>
      </c>
      <c r="O10">
        <f t="shared" ref="O10:O48" si="11">M10+N10</f>
        <v>0</v>
      </c>
      <c r="P10">
        <f t="shared" ref="P10:P48" si="12">L10-O10</f>
        <v>0</v>
      </c>
      <c r="Q10">
        <f t="shared" ref="Q10:Q48" si="13">IF(R$4=1,MIN(P10,5),0)</f>
        <v>0</v>
      </c>
      <c r="R10">
        <f t="shared" ref="R10:R48" si="14">(P10-Q10)*R$6</f>
        <v>0</v>
      </c>
      <c r="S10">
        <f t="shared" ref="S10:S48" si="15">Q10+R10</f>
        <v>0</v>
      </c>
      <c r="T10">
        <f t="shared" ref="T10:T48" si="16">P10-S10</f>
        <v>0</v>
      </c>
      <c r="U10">
        <f t="shared" ref="U10:U48" si="17">IF(V$4=1,MIN(T10,5),0)</f>
        <v>0</v>
      </c>
      <c r="V10">
        <f t="shared" ref="V10:V48" si="18">(T10-U10)*V$6</f>
        <v>0</v>
      </c>
      <c r="W10">
        <f t="shared" ref="W10:W48" si="19">U10+V10</f>
        <v>0</v>
      </c>
      <c r="X10">
        <f t="shared" ref="X10:X48" si="20">T10-W10</f>
        <v>0</v>
      </c>
      <c r="Y10">
        <f t="shared" ref="Y10:Y48" si="21">IF(Z$4=1,MIN(X10,5),0)</f>
        <v>0</v>
      </c>
      <c r="Z10">
        <f t="shared" ref="Z10:Z48" si="22">(X10-Y10)*Z$6</f>
        <v>0</v>
      </c>
      <c r="AA10">
        <f t="shared" ref="AA10:AA48" si="23">Y10+Z10</f>
        <v>0</v>
      </c>
      <c r="AB10">
        <f t="shared" ref="AB10:AB48" si="24">X10-AA10</f>
        <v>0</v>
      </c>
      <c r="AC10">
        <f t="shared" ref="AC10:AC48" si="25">IF(AD$4=1,MIN(AB10,5),0)</f>
        <v>0</v>
      </c>
      <c r="AD10">
        <f t="shared" ref="AD10:AD48" si="26">(AB10-AC10)*AD$6</f>
        <v>0</v>
      </c>
      <c r="AE10">
        <f t="shared" ref="AE10:AE48" si="27">AC10+AD10</f>
        <v>0</v>
      </c>
      <c r="AF10">
        <f t="shared" ref="AF10:AF48" si="28">AB10-AE10</f>
        <v>0</v>
      </c>
    </row>
    <row r="11" spans="1:32"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c r="I11">
        <f t="shared" si="5"/>
        <v>0</v>
      </c>
      <c r="J11">
        <f t="shared" si="6"/>
        <v>0</v>
      </c>
      <c r="K11">
        <f t="shared" si="7"/>
        <v>0</v>
      </c>
      <c r="L11">
        <f t="shared" si="8"/>
        <v>0</v>
      </c>
      <c r="M11">
        <f t="shared" si="9"/>
        <v>0</v>
      </c>
      <c r="N11">
        <f t="shared" si="10"/>
        <v>0</v>
      </c>
      <c r="O11">
        <f t="shared" si="11"/>
        <v>0</v>
      </c>
      <c r="P11">
        <f t="shared" si="12"/>
        <v>0</v>
      </c>
      <c r="Q11">
        <f t="shared" si="13"/>
        <v>0</v>
      </c>
      <c r="R11">
        <f t="shared" si="14"/>
        <v>0</v>
      </c>
      <c r="S11">
        <f t="shared" si="15"/>
        <v>0</v>
      </c>
      <c r="T11">
        <f t="shared" si="16"/>
        <v>0</v>
      </c>
      <c r="U11">
        <f t="shared" si="17"/>
        <v>0</v>
      </c>
      <c r="V11">
        <f t="shared" si="18"/>
        <v>0</v>
      </c>
      <c r="W11">
        <f t="shared" si="19"/>
        <v>0</v>
      </c>
      <c r="X11">
        <f t="shared" si="20"/>
        <v>0</v>
      </c>
      <c r="Y11">
        <f t="shared" si="21"/>
        <v>0</v>
      </c>
      <c r="Z11">
        <f t="shared" si="22"/>
        <v>0</v>
      </c>
      <c r="AA11">
        <f t="shared" si="23"/>
        <v>0</v>
      </c>
      <c r="AB11">
        <f t="shared" si="24"/>
        <v>0</v>
      </c>
      <c r="AC11">
        <f t="shared" si="25"/>
        <v>0</v>
      </c>
      <c r="AD11">
        <f t="shared" si="26"/>
        <v>0</v>
      </c>
      <c r="AE11">
        <f t="shared" si="27"/>
        <v>0</v>
      </c>
      <c r="AF11">
        <f t="shared" si="28"/>
        <v>0</v>
      </c>
    </row>
    <row r="12" spans="1:32"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c r="I12">
        <f t="shared" si="5"/>
        <v>0</v>
      </c>
      <c r="J12">
        <f t="shared" si="6"/>
        <v>0</v>
      </c>
      <c r="K12">
        <f t="shared" si="7"/>
        <v>0</v>
      </c>
      <c r="L12">
        <f t="shared" si="8"/>
        <v>0</v>
      </c>
      <c r="M12">
        <f t="shared" si="9"/>
        <v>0</v>
      </c>
      <c r="N12">
        <f t="shared" si="10"/>
        <v>0</v>
      </c>
      <c r="O12">
        <f t="shared" si="11"/>
        <v>0</v>
      </c>
      <c r="P12">
        <f t="shared" si="12"/>
        <v>0</v>
      </c>
      <c r="Q12">
        <f t="shared" si="13"/>
        <v>0</v>
      </c>
      <c r="R12">
        <f t="shared" si="14"/>
        <v>0</v>
      </c>
      <c r="S12">
        <f t="shared" si="15"/>
        <v>0</v>
      </c>
      <c r="T12">
        <f t="shared" si="16"/>
        <v>0</v>
      </c>
      <c r="U12">
        <f t="shared" si="17"/>
        <v>0</v>
      </c>
      <c r="V12">
        <f t="shared" si="18"/>
        <v>0</v>
      </c>
      <c r="W12">
        <f t="shared" si="19"/>
        <v>0</v>
      </c>
      <c r="X12">
        <f t="shared" si="20"/>
        <v>0</v>
      </c>
      <c r="Y12">
        <f t="shared" si="21"/>
        <v>0</v>
      </c>
      <c r="Z12">
        <f t="shared" si="22"/>
        <v>0</v>
      </c>
      <c r="AA12">
        <f t="shared" si="23"/>
        <v>0</v>
      </c>
      <c r="AB12">
        <f t="shared" si="24"/>
        <v>0</v>
      </c>
      <c r="AC12">
        <f t="shared" si="25"/>
        <v>0</v>
      </c>
      <c r="AD12">
        <f t="shared" si="26"/>
        <v>0</v>
      </c>
      <c r="AE12">
        <f t="shared" si="27"/>
        <v>0</v>
      </c>
      <c r="AF12">
        <f t="shared" si="28"/>
        <v>0</v>
      </c>
    </row>
    <row r="13" spans="1:32"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c r="I13">
        <f t="shared" si="5"/>
        <v>0</v>
      </c>
      <c r="J13">
        <f t="shared" si="6"/>
        <v>0</v>
      </c>
      <c r="K13">
        <f t="shared" si="7"/>
        <v>0</v>
      </c>
      <c r="L13">
        <f t="shared" si="8"/>
        <v>0</v>
      </c>
      <c r="M13">
        <f t="shared" si="9"/>
        <v>0</v>
      </c>
      <c r="N13">
        <f t="shared" si="10"/>
        <v>0</v>
      </c>
      <c r="O13">
        <f t="shared" si="11"/>
        <v>0</v>
      </c>
      <c r="P13">
        <f t="shared" si="12"/>
        <v>0</v>
      </c>
      <c r="Q13">
        <f t="shared" si="13"/>
        <v>0</v>
      </c>
      <c r="R13">
        <f t="shared" si="14"/>
        <v>0</v>
      </c>
      <c r="S13">
        <f t="shared" si="15"/>
        <v>0</v>
      </c>
      <c r="T13">
        <f t="shared" si="16"/>
        <v>0</v>
      </c>
      <c r="U13">
        <f t="shared" si="17"/>
        <v>0</v>
      </c>
      <c r="V13">
        <f t="shared" si="18"/>
        <v>0</v>
      </c>
      <c r="W13">
        <f t="shared" si="19"/>
        <v>0</v>
      </c>
      <c r="X13">
        <f t="shared" si="20"/>
        <v>0</v>
      </c>
      <c r="Y13">
        <f t="shared" si="21"/>
        <v>0</v>
      </c>
      <c r="Z13">
        <f t="shared" si="22"/>
        <v>0</v>
      </c>
      <c r="AA13">
        <f t="shared" si="23"/>
        <v>0</v>
      </c>
      <c r="AB13">
        <f t="shared" si="24"/>
        <v>0</v>
      </c>
      <c r="AC13">
        <f t="shared" si="25"/>
        <v>0</v>
      </c>
      <c r="AD13">
        <f t="shared" si="26"/>
        <v>0</v>
      </c>
      <c r="AE13">
        <f t="shared" si="27"/>
        <v>0</v>
      </c>
      <c r="AF13">
        <f t="shared" si="28"/>
        <v>0</v>
      </c>
    </row>
    <row r="14" spans="1:32"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c r="M14">
        <f t="shared" si="9"/>
        <v>0</v>
      </c>
      <c r="N14">
        <f t="shared" si="10"/>
        <v>0</v>
      </c>
      <c r="O14">
        <f t="shared" si="11"/>
        <v>0</v>
      </c>
      <c r="P14">
        <f t="shared" si="12"/>
        <v>0</v>
      </c>
      <c r="Q14">
        <f t="shared" si="13"/>
        <v>0</v>
      </c>
      <c r="R14">
        <f t="shared" si="14"/>
        <v>0</v>
      </c>
      <c r="S14">
        <f t="shared" si="15"/>
        <v>0</v>
      </c>
      <c r="T14">
        <f t="shared" si="16"/>
        <v>0</v>
      </c>
      <c r="U14">
        <f t="shared" si="17"/>
        <v>0</v>
      </c>
      <c r="V14">
        <f t="shared" si="18"/>
        <v>0</v>
      </c>
      <c r="W14">
        <f t="shared" si="19"/>
        <v>0</v>
      </c>
      <c r="X14">
        <f t="shared" si="20"/>
        <v>0</v>
      </c>
      <c r="Y14">
        <f t="shared" si="21"/>
        <v>0</v>
      </c>
      <c r="Z14">
        <f t="shared" si="22"/>
        <v>0</v>
      </c>
      <c r="AA14">
        <f t="shared" si="23"/>
        <v>0</v>
      </c>
      <c r="AB14">
        <f t="shared" si="24"/>
        <v>0</v>
      </c>
      <c r="AC14">
        <f t="shared" si="25"/>
        <v>0</v>
      </c>
      <c r="AD14">
        <f t="shared" si="26"/>
        <v>0</v>
      </c>
      <c r="AE14">
        <f t="shared" si="27"/>
        <v>0</v>
      </c>
      <c r="AF14">
        <f t="shared" si="28"/>
        <v>0</v>
      </c>
    </row>
    <row r="15" spans="1:32"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c r="M15">
        <f t="shared" si="9"/>
        <v>0</v>
      </c>
      <c r="N15">
        <f t="shared" si="10"/>
        <v>0</v>
      </c>
      <c r="O15">
        <f t="shared" si="11"/>
        <v>0</v>
      </c>
      <c r="P15">
        <f t="shared" si="12"/>
        <v>0</v>
      </c>
      <c r="Q15">
        <f t="shared" si="13"/>
        <v>0</v>
      </c>
      <c r="R15">
        <f t="shared" si="14"/>
        <v>0</v>
      </c>
      <c r="S15">
        <f t="shared" si="15"/>
        <v>0</v>
      </c>
      <c r="T15">
        <f t="shared" si="16"/>
        <v>0</v>
      </c>
      <c r="U15">
        <f t="shared" si="17"/>
        <v>0</v>
      </c>
      <c r="V15">
        <f t="shared" si="18"/>
        <v>0</v>
      </c>
      <c r="W15">
        <f t="shared" si="19"/>
        <v>0</v>
      </c>
      <c r="X15">
        <f t="shared" si="20"/>
        <v>0</v>
      </c>
      <c r="Y15">
        <f t="shared" si="21"/>
        <v>0</v>
      </c>
      <c r="Z15">
        <f t="shared" si="22"/>
        <v>0</v>
      </c>
      <c r="AA15">
        <f t="shared" si="23"/>
        <v>0</v>
      </c>
      <c r="AB15">
        <f t="shared" si="24"/>
        <v>0</v>
      </c>
      <c r="AC15">
        <f t="shared" si="25"/>
        <v>0</v>
      </c>
      <c r="AD15">
        <f t="shared" si="26"/>
        <v>0</v>
      </c>
      <c r="AE15">
        <f t="shared" si="27"/>
        <v>0</v>
      </c>
      <c r="AF15">
        <f t="shared" si="28"/>
        <v>0</v>
      </c>
    </row>
    <row r="16" spans="1:32"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c r="M16">
        <f t="shared" si="9"/>
        <v>0</v>
      </c>
      <c r="N16">
        <f t="shared" si="10"/>
        <v>0</v>
      </c>
      <c r="O16">
        <f t="shared" si="11"/>
        <v>0</v>
      </c>
      <c r="P16">
        <f t="shared" si="12"/>
        <v>0</v>
      </c>
      <c r="Q16">
        <f t="shared" si="13"/>
        <v>0</v>
      </c>
      <c r="R16">
        <f t="shared" si="14"/>
        <v>0</v>
      </c>
      <c r="S16">
        <f t="shared" si="15"/>
        <v>0</v>
      </c>
      <c r="T16">
        <f t="shared" si="16"/>
        <v>0</v>
      </c>
      <c r="U16">
        <f t="shared" si="17"/>
        <v>0</v>
      </c>
      <c r="V16">
        <f t="shared" si="18"/>
        <v>0</v>
      </c>
      <c r="W16">
        <f t="shared" si="19"/>
        <v>0</v>
      </c>
      <c r="X16">
        <f t="shared" si="20"/>
        <v>0</v>
      </c>
      <c r="Y16">
        <f t="shared" si="21"/>
        <v>0</v>
      </c>
      <c r="Z16">
        <f t="shared" si="22"/>
        <v>0</v>
      </c>
      <c r="AA16">
        <f t="shared" si="23"/>
        <v>0</v>
      </c>
      <c r="AB16">
        <f t="shared" si="24"/>
        <v>0</v>
      </c>
      <c r="AC16">
        <f t="shared" si="25"/>
        <v>0</v>
      </c>
      <c r="AD16">
        <f t="shared" si="26"/>
        <v>0</v>
      </c>
      <c r="AE16">
        <f t="shared" si="27"/>
        <v>0</v>
      </c>
      <c r="AF16">
        <f t="shared" si="28"/>
        <v>0</v>
      </c>
    </row>
    <row r="17" spans="1:32"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c r="M17">
        <f t="shared" si="9"/>
        <v>0</v>
      </c>
      <c r="N17">
        <f t="shared" si="10"/>
        <v>0</v>
      </c>
      <c r="O17">
        <f t="shared" si="11"/>
        <v>0</v>
      </c>
      <c r="P17">
        <f t="shared" si="12"/>
        <v>0</v>
      </c>
      <c r="Q17">
        <f t="shared" si="13"/>
        <v>0</v>
      </c>
      <c r="R17">
        <f t="shared" si="14"/>
        <v>0</v>
      </c>
      <c r="S17">
        <f t="shared" si="15"/>
        <v>0</v>
      </c>
      <c r="T17">
        <f t="shared" si="16"/>
        <v>0</v>
      </c>
      <c r="U17">
        <f t="shared" si="17"/>
        <v>0</v>
      </c>
      <c r="V17">
        <f t="shared" si="18"/>
        <v>0</v>
      </c>
      <c r="W17">
        <f t="shared" si="19"/>
        <v>0</v>
      </c>
      <c r="X17">
        <f t="shared" si="20"/>
        <v>0</v>
      </c>
      <c r="Y17">
        <f t="shared" si="21"/>
        <v>0</v>
      </c>
      <c r="Z17">
        <f t="shared" si="22"/>
        <v>0</v>
      </c>
      <c r="AA17">
        <f t="shared" si="23"/>
        <v>0</v>
      </c>
      <c r="AB17">
        <f t="shared" si="24"/>
        <v>0</v>
      </c>
      <c r="AC17">
        <f t="shared" si="25"/>
        <v>0</v>
      </c>
      <c r="AD17">
        <f t="shared" si="26"/>
        <v>0</v>
      </c>
      <c r="AE17">
        <f t="shared" si="27"/>
        <v>0</v>
      </c>
      <c r="AF17">
        <f t="shared" si="28"/>
        <v>0</v>
      </c>
    </row>
    <row r="18" spans="1:32"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c r="M18">
        <f t="shared" si="9"/>
        <v>0</v>
      </c>
      <c r="N18">
        <f t="shared" si="10"/>
        <v>0</v>
      </c>
      <c r="O18">
        <f t="shared" si="11"/>
        <v>0</v>
      </c>
      <c r="P18">
        <f t="shared" si="12"/>
        <v>0</v>
      </c>
      <c r="Q18">
        <f t="shared" si="13"/>
        <v>0</v>
      </c>
      <c r="R18">
        <f t="shared" si="14"/>
        <v>0</v>
      </c>
      <c r="S18">
        <f t="shared" si="15"/>
        <v>0</v>
      </c>
      <c r="T18">
        <f t="shared" si="16"/>
        <v>0</v>
      </c>
      <c r="U18">
        <f t="shared" si="17"/>
        <v>0</v>
      </c>
      <c r="V18">
        <f t="shared" si="18"/>
        <v>0</v>
      </c>
      <c r="W18">
        <f t="shared" si="19"/>
        <v>0</v>
      </c>
      <c r="X18">
        <f t="shared" si="20"/>
        <v>0</v>
      </c>
      <c r="Y18">
        <f t="shared" si="21"/>
        <v>0</v>
      </c>
      <c r="Z18">
        <f t="shared" si="22"/>
        <v>0</v>
      </c>
      <c r="AA18">
        <f t="shared" si="23"/>
        <v>0</v>
      </c>
      <c r="AB18">
        <f t="shared" si="24"/>
        <v>0</v>
      </c>
      <c r="AC18">
        <f t="shared" si="25"/>
        <v>0</v>
      </c>
      <c r="AD18">
        <f t="shared" si="26"/>
        <v>0</v>
      </c>
      <c r="AE18">
        <f t="shared" si="27"/>
        <v>0</v>
      </c>
      <c r="AF18">
        <f t="shared" si="28"/>
        <v>0</v>
      </c>
    </row>
    <row r="19" spans="1:32"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c r="M19">
        <f t="shared" si="9"/>
        <v>0</v>
      </c>
      <c r="N19">
        <f t="shared" si="10"/>
        <v>0</v>
      </c>
      <c r="O19">
        <f t="shared" si="11"/>
        <v>0</v>
      </c>
      <c r="P19">
        <f t="shared" si="12"/>
        <v>0</v>
      </c>
      <c r="Q19">
        <f t="shared" si="13"/>
        <v>0</v>
      </c>
      <c r="R19">
        <f t="shared" si="14"/>
        <v>0</v>
      </c>
      <c r="S19">
        <f t="shared" si="15"/>
        <v>0</v>
      </c>
      <c r="T19">
        <f t="shared" si="16"/>
        <v>0</v>
      </c>
      <c r="U19">
        <f t="shared" si="17"/>
        <v>0</v>
      </c>
      <c r="V19">
        <f t="shared" si="18"/>
        <v>0</v>
      </c>
      <c r="W19">
        <f t="shared" si="19"/>
        <v>0</v>
      </c>
      <c r="X19">
        <f t="shared" si="20"/>
        <v>0</v>
      </c>
      <c r="Y19">
        <f t="shared" si="21"/>
        <v>0</v>
      </c>
      <c r="Z19">
        <f t="shared" si="22"/>
        <v>0</v>
      </c>
      <c r="AA19">
        <f t="shared" si="23"/>
        <v>0</v>
      </c>
      <c r="AB19">
        <f t="shared" si="24"/>
        <v>0</v>
      </c>
      <c r="AC19">
        <f t="shared" si="25"/>
        <v>0</v>
      </c>
      <c r="AD19">
        <f t="shared" si="26"/>
        <v>0</v>
      </c>
      <c r="AE19">
        <f t="shared" si="27"/>
        <v>0</v>
      </c>
      <c r="AF19">
        <f t="shared" si="28"/>
        <v>0</v>
      </c>
    </row>
    <row r="20" spans="1:32"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c r="M20">
        <f t="shared" si="9"/>
        <v>0</v>
      </c>
      <c r="N20">
        <f t="shared" si="10"/>
        <v>0</v>
      </c>
      <c r="O20">
        <f t="shared" si="11"/>
        <v>0</v>
      </c>
      <c r="P20">
        <f t="shared" si="12"/>
        <v>0</v>
      </c>
      <c r="Q20">
        <f t="shared" si="13"/>
        <v>0</v>
      </c>
      <c r="R20">
        <f t="shared" si="14"/>
        <v>0</v>
      </c>
      <c r="S20">
        <f t="shared" si="15"/>
        <v>0</v>
      </c>
      <c r="T20">
        <f t="shared" si="16"/>
        <v>0</v>
      </c>
      <c r="U20">
        <f t="shared" si="17"/>
        <v>0</v>
      </c>
      <c r="V20">
        <f t="shared" si="18"/>
        <v>0</v>
      </c>
      <c r="W20">
        <f t="shared" si="19"/>
        <v>0</v>
      </c>
      <c r="X20">
        <f t="shared" si="20"/>
        <v>0</v>
      </c>
      <c r="Y20">
        <f t="shared" si="21"/>
        <v>0</v>
      </c>
      <c r="Z20">
        <f t="shared" si="22"/>
        <v>0</v>
      </c>
      <c r="AA20">
        <f t="shared" si="23"/>
        <v>0</v>
      </c>
      <c r="AB20">
        <f t="shared" si="24"/>
        <v>0</v>
      </c>
      <c r="AC20">
        <f t="shared" si="25"/>
        <v>0</v>
      </c>
      <c r="AD20">
        <f t="shared" si="26"/>
        <v>0</v>
      </c>
      <c r="AE20">
        <f t="shared" si="27"/>
        <v>0</v>
      </c>
      <c r="AF20">
        <f t="shared" si="28"/>
        <v>0</v>
      </c>
    </row>
    <row r="21" spans="1:32"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c r="M21">
        <f t="shared" si="9"/>
        <v>0</v>
      </c>
      <c r="N21">
        <f t="shared" si="10"/>
        <v>0</v>
      </c>
      <c r="O21">
        <f t="shared" si="11"/>
        <v>0</v>
      </c>
      <c r="P21">
        <f t="shared" si="12"/>
        <v>0</v>
      </c>
      <c r="Q21">
        <f t="shared" si="13"/>
        <v>0</v>
      </c>
      <c r="R21">
        <f t="shared" si="14"/>
        <v>0</v>
      </c>
      <c r="S21">
        <f t="shared" si="15"/>
        <v>0</v>
      </c>
      <c r="T21">
        <f t="shared" si="16"/>
        <v>0</v>
      </c>
      <c r="U21">
        <f t="shared" si="17"/>
        <v>0</v>
      </c>
      <c r="V21">
        <f t="shared" si="18"/>
        <v>0</v>
      </c>
      <c r="W21">
        <f t="shared" si="19"/>
        <v>0</v>
      </c>
      <c r="X21">
        <f t="shared" si="20"/>
        <v>0</v>
      </c>
      <c r="Y21">
        <f t="shared" si="21"/>
        <v>0</v>
      </c>
      <c r="Z21">
        <f t="shared" si="22"/>
        <v>0</v>
      </c>
      <c r="AA21">
        <f t="shared" si="23"/>
        <v>0</v>
      </c>
      <c r="AB21">
        <f t="shared" si="24"/>
        <v>0</v>
      </c>
      <c r="AC21">
        <f t="shared" si="25"/>
        <v>0</v>
      </c>
      <c r="AD21">
        <f t="shared" si="26"/>
        <v>0</v>
      </c>
      <c r="AE21">
        <f t="shared" si="27"/>
        <v>0</v>
      </c>
      <c r="AF21">
        <f t="shared" si="28"/>
        <v>0</v>
      </c>
    </row>
    <row r="22" spans="1:32"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c r="M22">
        <f t="shared" si="9"/>
        <v>0</v>
      </c>
      <c r="N22">
        <f t="shared" si="10"/>
        <v>0</v>
      </c>
      <c r="O22">
        <f t="shared" si="11"/>
        <v>0</v>
      </c>
      <c r="P22">
        <f t="shared" si="12"/>
        <v>0</v>
      </c>
      <c r="Q22">
        <f t="shared" si="13"/>
        <v>0</v>
      </c>
      <c r="R22">
        <f t="shared" si="14"/>
        <v>0</v>
      </c>
      <c r="S22">
        <f t="shared" si="15"/>
        <v>0</v>
      </c>
      <c r="T22">
        <f t="shared" si="16"/>
        <v>0</v>
      </c>
      <c r="U22">
        <f t="shared" si="17"/>
        <v>0</v>
      </c>
      <c r="V22">
        <f t="shared" si="18"/>
        <v>0</v>
      </c>
      <c r="W22">
        <f t="shared" si="19"/>
        <v>0</v>
      </c>
      <c r="X22">
        <f t="shared" si="20"/>
        <v>0</v>
      </c>
      <c r="Y22">
        <f t="shared" si="21"/>
        <v>0</v>
      </c>
      <c r="Z22">
        <f t="shared" si="22"/>
        <v>0</v>
      </c>
      <c r="AA22">
        <f t="shared" si="23"/>
        <v>0</v>
      </c>
      <c r="AB22">
        <f t="shared" si="24"/>
        <v>0</v>
      </c>
      <c r="AC22">
        <f t="shared" si="25"/>
        <v>0</v>
      </c>
      <c r="AD22">
        <f t="shared" si="26"/>
        <v>0</v>
      </c>
      <c r="AE22">
        <f t="shared" si="27"/>
        <v>0</v>
      </c>
      <c r="AF22">
        <f t="shared" si="28"/>
        <v>0</v>
      </c>
    </row>
    <row r="23" spans="1:32"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c r="M23">
        <f t="shared" si="9"/>
        <v>0</v>
      </c>
      <c r="N23">
        <f t="shared" si="10"/>
        <v>0</v>
      </c>
      <c r="O23">
        <f t="shared" si="11"/>
        <v>0</v>
      </c>
      <c r="P23">
        <f t="shared" si="12"/>
        <v>0</v>
      </c>
      <c r="Q23">
        <f t="shared" si="13"/>
        <v>0</v>
      </c>
      <c r="R23">
        <f t="shared" si="14"/>
        <v>0</v>
      </c>
      <c r="S23">
        <f t="shared" si="15"/>
        <v>0</v>
      </c>
      <c r="T23">
        <f t="shared" si="16"/>
        <v>0</v>
      </c>
      <c r="U23">
        <f t="shared" si="17"/>
        <v>0</v>
      </c>
      <c r="V23">
        <f t="shared" si="18"/>
        <v>0</v>
      </c>
      <c r="W23">
        <f t="shared" si="19"/>
        <v>0</v>
      </c>
      <c r="X23">
        <f t="shared" si="20"/>
        <v>0</v>
      </c>
      <c r="Y23">
        <f t="shared" si="21"/>
        <v>0</v>
      </c>
      <c r="Z23">
        <f t="shared" si="22"/>
        <v>0</v>
      </c>
      <c r="AA23">
        <f t="shared" si="23"/>
        <v>0</v>
      </c>
      <c r="AB23">
        <f t="shared" si="24"/>
        <v>0</v>
      </c>
      <c r="AC23">
        <f t="shared" si="25"/>
        <v>0</v>
      </c>
      <c r="AD23">
        <f t="shared" si="26"/>
        <v>0</v>
      </c>
      <c r="AE23">
        <f t="shared" si="27"/>
        <v>0</v>
      </c>
      <c r="AF23">
        <f t="shared" si="28"/>
        <v>0</v>
      </c>
    </row>
    <row r="24" spans="1:32"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c r="M24">
        <f t="shared" si="9"/>
        <v>0</v>
      </c>
      <c r="N24">
        <f t="shared" si="10"/>
        <v>0</v>
      </c>
      <c r="O24">
        <f t="shared" si="11"/>
        <v>0</v>
      </c>
      <c r="P24">
        <f t="shared" si="12"/>
        <v>0</v>
      </c>
      <c r="Q24">
        <f t="shared" si="13"/>
        <v>0</v>
      </c>
      <c r="R24">
        <f t="shared" si="14"/>
        <v>0</v>
      </c>
      <c r="S24">
        <f t="shared" si="15"/>
        <v>0</v>
      </c>
      <c r="T24">
        <f t="shared" si="16"/>
        <v>0</v>
      </c>
      <c r="U24">
        <f t="shared" si="17"/>
        <v>0</v>
      </c>
      <c r="V24">
        <f t="shared" si="18"/>
        <v>0</v>
      </c>
      <c r="W24">
        <f t="shared" si="19"/>
        <v>0</v>
      </c>
      <c r="X24">
        <f t="shared" si="20"/>
        <v>0</v>
      </c>
      <c r="Y24">
        <f t="shared" si="21"/>
        <v>0</v>
      </c>
      <c r="Z24">
        <f t="shared" si="22"/>
        <v>0</v>
      </c>
      <c r="AA24">
        <f t="shared" si="23"/>
        <v>0</v>
      </c>
      <c r="AB24">
        <f t="shared" si="24"/>
        <v>0</v>
      </c>
      <c r="AC24">
        <f t="shared" si="25"/>
        <v>0</v>
      </c>
      <c r="AD24">
        <f t="shared" si="26"/>
        <v>0</v>
      </c>
      <c r="AE24">
        <f t="shared" si="27"/>
        <v>0</v>
      </c>
      <c r="AF24">
        <f t="shared" si="28"/>
        <v>0</v>
      </c>
    </row>
    <row r="25" spans="1:32"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c r="M25">
        <f t="shared" si="9"/>
        <v>0</v>
      </c>
      <c r="N25">
        <f t="shared" si="10"/>
        <v>0</v>
      </c>
      <c r="O25">
        <f t="shared" si="11"/>
        <v>0</v>
      </c>
      <c r="P25">
        <f t="shared" si="12"/>
        <v>0</v>
      </c>
      <c r="Q25">
        <f t="shared" si="13"/>
        <v>0</v>
      </c>
      <c r="R25">
        <f t="shared" si="14"/>
        <v>0</v>
      </c>
      <c r="S25">
        <f t="shared" si="15"/>
        <v>0</v>
      </c>
      <c r="T25">
        <f t="shared" si="16"/>
        <v>0</v>
      </c>
      <c r="U25">
        <f t="shared" si="17"/>
        <v>0</v>
      </c>
      <c r="V25">
        <f t="shared" si="18"/>
        <v>0</v>
      </c>
      <c r="W25">
        <f t="shared" si="19"/>
        <v>0</v>
      </c>
      <c r="X25">
        <f t="shared" si="20"/>
        <v>0</v>
      </c>
      <c r="Y25">
        <f t="shared" si="21"/>
        <v>0</v>
      </c>
      <c r="Z25">
        <f t="shared" si="22"/>
        <v>0</v>
      </c>
      <c r="AA25">
        <f t="shared" si="23"/>
        <v>0</v>
      </c>
      <c r="AB25">
        <f t="shared" si="24"/>
        <v>0</v>
      </c>
      <c r="AC25">
        <f t="shared" si="25"/>
        <v>0</v>
      </c>
      <c r="AD25">
        <f t="shared" si="26"/>
        <v>0</v>
      </c>
      <c r="AE25">
        <f t="shared" si="27"/>
        <v>0</v>
      </c>
      <c r="AF25">
        <f t="shared" si="28"/>
        <v>0</v>
      </c>
    </row>
    <row r="26" spans="1:32"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c r="M26">
        <f t="shared" si="9"/>
        <v>0</v>
      </c>
      <c r="N26">
        <f t="shared" si="10"/>
        <v>0</v>
      </c>
      <c r="O26">
        <f t="shared" si="11"/>
        <v>0</v>
      </c>
      <c r="P26">
        <f t="shared" si="12"/>
        <v>0</v>
      </c>
      <c r="Q26">
        <f t="shared" si="13"/>
        <v>0</v>
      </c>
      <c r="R26">
        <f t="shared" si="14"/>
        <v>0</v>
      </c>
      <c r="S26">
        <f t="shared" si="15"/>
        <v>0</v>
      </c>
      <c r="T26">
        <f t="shared" si="16"/>
        <v>0</v>
      </c>
      <c r="U26">
        <f t="shared" si="17"/>
        <v>0</v>
      </c>
      <c r="V26">
        <f t="shared" si="18"/>
        <v>0</v>
      </c>
      <c r="W26">
        <f t="shared" si="19"/>
        <v>0</v>
      </c>
      <c r="X26">
        <f t="shared" si="20"/>
        <v>0</v>
      </c>
      <c r="Y26">
        <f t="shared" si="21"/>
        <v>0</v>
      </c>
      <c r="Z26">
        <f t="shared" si="22"/>
        <v>0</v>
      </c>
      <c r="AA26">
        <f t="shared" si="23"/>
        <v>0</v>
      </c>
      <c r="AB26">
        <f t="shared" si="24"/>
        <v>0</v>
      </c>
      <c r="AC26">
        <f t="shared" si="25"/>
        <v>0</v>
      </c>
      <c r="AD26">
        <f t="shared" si="26"/>
        <v>0</v>
      </c>
      <c r="AE26">
        <f t="shared" si="27"/>
        <v>0</v>
      </c>
      <c r="AF26">
        <f t="shared" si="28"/>
        <v>0</v>
      </c>
    </row>
    <row r="27" spans="1:32"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c r="M27">
        <f t="shared" si="9"/>
        <v>0</v>
      </c>
      <c r="N27">
        <f t="shared" si="10"/>
        <v>0</v>
      </c>
      <c r="O27">
        <f t="shared" si="11"/>
        <v>0</v>
      </c>
      <c r="P27">
        <f t="shared" si="12"/>
        <v>0</v>
      </c>
      <c r="Q27">
        <f t="shared" si="13"/>
        <v>0</v>
      </c>
      <c r="R27">
        <f t="shared" si="14"/>
        <v>0</v>
      </c>
      <c r="S27">
        <f t="shared" si="15"/>
        <v>0</v>
      </c>
      <c r="T27">
        <f t="shared" si="16"/>
        <v>0</v>
      </c>
      <c r="U27">
        <f t="shared" si="17"/>
        <v>0</v>
      </c>
      <c r="V27">
        <f t="shared" si="18"/>
        <v>0</v>
      </c>
      <c r="W27">
        <f t="shared" si="19"/>
        <v>0</v>
      </c>
      <c r="X27">
        <f t="shared" si="20"/>
        <v>0</v>
      </c>
      <c r="Y27">
        <f t="shared" si="21"/>
        <v>0</v>
      </c>
      <c r="Z27">
        <f t="shared" si="22"/>
        <v>0</v>
      </c>
      <c r="AA27">
        <f t="shared" si="23"/>
        <v>0</v>
      </c>
      <c r="AB27">
        <f t="shared" si="24"/>
        <v>0</v>
      </c>
      <c r="AC27">
        <f t="shared" si="25"/>
        <v>0</v>
      </c>
      <c r="AD27">
        <f t="shared" si="26"/>
        <v>0</v>
      </c>
      <c r="AE27">
        <f t="shared" si="27"/>
        <v>0</v>
      </c>
      <c r="AF27">
        <f t="shared" si="28"/>
        <v>0</v>
      </c>
    </row>
    <row r="28" spans="1:32"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c r="M28">
        <f t="shared" si="9"/>
        <v>0</v>
      </c>
      <c r="N28">
        <f t="shared" si="10"/>
        <v>0</v>
      </c>
      <c r="O28">
        <f t="shared" si="11"/>
        <v>0</v>
      </c>
      <c r="P28">
        <f t="shared" si="12"/>
        <v>0</v>
      </c>
      <c r="Q28">
        <f t="shared" si="13"/>
        <v>0</v>
      </c>
      <c r="R28">
        <f t="shared" si="14"/>
        <v>0</v>
      </c>
      <c r="S28">
        <f t="shared" si="15"/>
        <v>0</v>
      </c>
      <c r="T28">
        <f t="shared" si="16"/>
        <v>0</v>
      </c>
      <c r="U28">
        <f t="shared" si="17"/>
        <v>0</v>
      </c>
      <c r="V28">
        <f t="shared" si="18"/>
        <v>0</v>
      </c>
      <c r="W28">
        <f t="shared" si="19"/>
        <v>0</v>
      </c>
      <c r="X28">
        <f t="shared" si="20"/>
        <v>0</v>
      </c>
      <c r="Y28">
        <f t="shared" si="21"/>
        <v>0</v>
      </c>
      <c r="Z28">
        <f t="shared" si="22"/>
        <v>0</v>
      </c>
      <c r="AA28">
        <f t="shared" si="23"/>
        <v>0</v>
      </c>
      <c r="AB28">
        <f t="shared" si="24"/>
        <v>0</v>
      </c>
      <c r="AC28">
        <f t="shared" si="25"/>
        <v>0</v>
      </c>
      <c r="AD28">
        <f t="shared" si="26"/>
        <v>0</v>
      </c>
      <c r="AE28">
        <f t="shared" si="27"/>
        <v>0</v>
      </c>
      <c r="AF28">
        <f t="shared" si="28"/>
        <v>0</v>
      </c>
    </row>
    <row r="29" spans="1:32"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c r="M29">
        <f t="shared" si="9"/>
        <v>0</v>
      </c>
      <c r="N29">
        <f t="shared" si="10"/>
        <v>0</v>
      </c>
      <c r="O29">
        <f t="shared" si="11"/>
        <v>0</v>
      </c>
      <c r="P29">
        <f t="shared" si="12"/>
        <v>0</v>
      </c>
      <c r="Q29">
        <f t="shared" si="13"/>
        <v>0</v>
      </c>
      <c r="R29">
        <f t="shared" si="14"/>
        <v>0</v>
      </c>
      <c r="S29">
        <f t="shared" si="15"/>
        <v>0</v>
      </c>
      <c r="T29">
        <f t="shared" si="16"/>
        <v>0</v>
      </c>
      <c r="U29">
        <f t="shared" si="17"/>
        <v>0</v>
      </c>
      <c r="V29">
        <f t="shared" si="18"/>
        <v>0</v>
      </c>
      <c r="W29">
        <f t="shared" si="19"/>
        <v>0</v>
      </c>
      <c r="X29">
        <f t="shared" si="20"/>
        <v>0</v>
      </c>
      <c r="Y29">
        <f t="shared" si="21"/>
        <v>0</v>
      </c>
      <c r="Z29">
        <f t="shared" si="22"/>
        <v>0</v>
      </c>
      <c r="AA29">
        <f t="shared" si="23"/>
        <v>0</v>
      </c>
      <c r="AB29">
        <f t="shared" si="24"/>
        <v>0</v>
      </c>
      <c r="AC29">
        <f t="shared" si="25"/>
        <v>0</v>
      </c>
      <c r="AD29">
        <f t="shared" si="26"/>
        <v>0</v>
      </c>
      <c r="AE29">
        <f t="shared" si="27"/>
        <v>0</v>
      </c>
      <c r="AF29">
        <f t="shared" si="28"/>
        <v>0</v>
      </c>
    </row>
    <row r="30" spans="1:32"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c r="M30">
        <f t="shared" si="9"/>
        <v>0</v>
      </c>
      <c r="N30">
        <f t="shared" si="10"/>
        <v>0</v>
      </c>
      <c r="O30">
        <f t="shared" si="11"/>
        <v>0</v>
      </c>
      <c r="P30">
        <f t="shared" si="12"/>
        <v>0</v>
      </c>
      <c r="Q30">
        <f t="shared" si="13"/>
        <v>0</v>
      </c>
      <c r="R30">
        <f t="shared" si="14"/>
        <v>0</v>
      </c>
      <c r="S30">
        <f t="shared" si="15"/>
        <v>0</v>
      </c>
      <c r="T30">
        <f t="shared" si="16"/>
        <v>0</v>
      </c>
      <c r="U30">
        <f t="shared" si="17"/>
        <v>0</v>
      </c>
      <c r="V30">
        <f t="shared" si="18"/>
        <v>0</v>
      </c>
      <c r="W30">
        <f t="shared" si="19"/>
        <v>0</v>
      </c>
      <c r="X30">
        <f t="shared" si="20"/>
        <v>0</v>
      </c>
      <c r="Y30">
        <f t="shared" si="21"/>
        <v>0</v>
      </c>
      <c r="Z30">
        <f t="shared" si="22"/>
        <v>0</v>
      </c>
      <c r="AA30">
        <f t="shared" si="23"/>
        <v>0</v>
      </c>
      <c r="AB30">
        <f t="shared" si="24"/>
        <v>0</v>
      </c>
      <c r="AC30">
        <f t="shared" si="25"/>
        <v>0</v>
      </c>
      <c r="AD30">
        <f t="shared" si="26"/>
        <v>0</v>
      </c>
      <c r="AE30">
        <f t="shared" si="27"/>
        <v>0</v>
      </c>
      <c r="AF30">
        <f t="shared" si="28"/>
        <v>0</v>
      </c>
    </row>
    <row r="31" spans="1:32"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c r="M31">
        <f t="shared" si="9"/>
        <v>0</v>
      </c>
      <c r="N31">
        <f t="shared" si="10"/>
        <v>0</v>
      </c>
      <c r="O31">
        <f t="shared" si="11"/>
        <v>0</v>
      </c>
      <c r="P31">
        <f t="shared" si="12"/>
        <v>0</v>
      </c>
      <c r="Q31">
        <f t="shared" si="13"/>
        <v>0</v>
      </c>
      <c r="R31">
        <f t="shared" si="14"/>
        <v>0</v>
      </c>
      <c r="S31">
        <f t="shared" si="15"/>
        <v>0</v>
      </c>
      <c r="T31">
        <f t="shared" si="16"/>
        <v>0</v>
      </c>
      <c r="U31">
        <f t="shared" si="17"/>
        <v>0</v>
      </c>
      <c r="V31">
        <f t="shared" si="18"/>
        <v>0</v>
      </c>
      <c r="W31">
        <f t="shared" si="19"/>
        <v>0</v>
      </c>
      <c r="X31">
        <f t="shared" si="20"/>
        <v>0</v>
      </c>
      <c r="Y31">
        <f t="shared" si="21"/>
        <v>0</v>
      </c>
      <c r="Z31">
        <f t="shared" si="22"/>
        <v>0</v>
      </c>
      <c r="AA31">
        <f t="shared" si="23"/>
        <v>0</v>
      </c>
      <c r="AB31">
        <f t="shared" si="24"/>
        <v>0</v>
      </c>
      <c r="AC31">
        <f t="shared" si="25"/>
        <v>0</v>
      </c>
      <c r="AD31">
        <f t="shared" si="26"/>
        <v>0</v>
      </c>
      <c r="AE31">
        <f t="shared" si="27"/>
        <v>0</v>
      </c>
      <c r="AF31">
        <f t="shared" si="28"/>
        <v>0</v>
      </c>
    </row>
    <row r="32" spans="1:32"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c r="M32">
        <f t="shared" si="9"/>
        <v>0</v>
      </c>
      <c r="N32">
        <f t="shared" si="10"/>
        <v>0</v>
      </c>
      <c r="O32">
        <f t="shared" si="11"/>
        <v>0</v>
      </c>
      <c r="P32">
        <f t="shared" si="12"/>
        <v>0</v>
      </c>
      <c r="Q32">
        <f t="shared" si="13"/>
        <v>0</v>
      </c>
      <c r="R32">
        <f t="shared" si="14"/>
        <v>0</v>
      </c>
      <c r="S32">
        <f t="shared" si="15"/>
        <v>0</v>
      </c>
      <c r="T32">
        <f t="shared" si="16"/>
        <v>0</v>
      </c>
      <c r="U32">
        <f t="shared" si="17"/>
        <v>0</v>
      </c>
      <c r="V32">
        <f t="shared" si="18"/>
        <v>0</v>
      </c>
      <c r="W32">
        <f t="shared" si="19"/>
        <v>0</v>
      </c>
      <c r="X32">
        <f t="shared" si="20"/>
        <v>0</v>
      </c>
      <c r="Y32">
        <f t="shared" si="21"/>
        <v>0</v>
      </c>
      <c r="Z32">
        <f t="shared" si="22"/>
        <v>0</v>
      </c>
      <c r="AA32">
        <f t="shared" si="23"/>
        <v>0</v>
      </c>
      <c r="AB32">
        <f t="shared" si="24"/>
        <v>0</v>
      </c>
      <c r="AC32">
        <f t="shared" si="25"/>
        <v>0</v>
      </c>
      <c r="AD32">
        <f t="shared" si="26"/>
        <v>0</v>
      </c>
      <c r="AE32">
        <f t="shared" si="27"/>
        <v>0</v>
      </c>
      <c r="AF32">
        <f t="shared" si="28"/>
        <v>0</v>
      </c>
    </row>
    <row r="33" spans="1:32"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c r="M33">
        <f t="shared" si="9"/>
        <v>0</v>
      </c>
      <c r="N33">
        <f t="shared" si="10"/>
        <v>0</v>
      </c>
      <c r="O33">
        <f t="shared" si="11"/>
        <v>0</v>
      </c>
      <c r="P33">
        <f t="shared" si="12"/>
        <v>0</v>
      </c>
      <c r="Q33">
        <f t="shared" si="13"/>
        <v>0</v>
      </c>
      <c r="R33">
        <f t="shared" si="14"/>
        <v>0</v>
      </c>
      <c r="S33">
        <f t="shared" si="15"/>
        <v>0</v>
      </c>
      <c r="T33">
        <f t="shared" si="16"/>
        <v>0</v>
      </c>
      <c r="U33">
        <f t="shared" si="17"/>
        <v>0</v>
      </c>
      <c r="V33">
        <f t="shared" si="18"/>
        <v>0</v>
      </c>
      <c r="W33">
        <f t="shared" si="19"/>
        <v>0</v>
      </c>
      <c r="X33">
        <f t="shared" si="20"/>
        <v>0</v>
      </c>
      <c r="Y33">
        <f t="shared" si="21"/>
        <v>0</v>
      </c>
      <c r="Z33">
        <f t="shared" si="22"/>
        <v>0</v>
      </c>
      <c r="AA33">
        <f t="shared" si="23"/>
        <v>0</v>
      </c>
      <c r="AB33">
        <f t="shared" si="24"/>
        <v>0</v>
      </c>
      <c r="AC33">
        <f t="shared" si="25"/>
        <v>0</v>
      </c>
      <c r="AD33">
        <f t="shared" si="26"/>
        <v>0</v>
      </c>
      <c r="AE33">
        <f t="shared" si="27"/>
        <v>0</v>
      </c>
      <c r="AF33">
        <f t="shared" si="28"/>
        <v>0</v>
      </c>
    </row>
    <row r="34" spans="1:32"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c r="M34">
        <f t="shared" si="9"/>
        <v>0</v>
      </c>
      <c r="N34">
        <f t="shared" si="10"/>
        <v>0</v>
      </c>
      <c r="O34">
        <f t="shared" si="11"/>
        <v>0</v>
      </c>
      <c r="P34">
        <f t="shared" si="12"/>
        <v>0</v>
      </c>
      <c r="Q34">
        <f t="shared" si="13"/>
        <v>0</v>
      </c>
      <c r="R34">
        <f t="shared" si="14"/>
        <v>0</v>
      </c>
      <c r="S34">
        <f t="shared" si="15"/>
        <v>0</v>
      </c>
      <c r="T34">
        <f t="shared" si="16"/>
        <v>0</v>
      </c>
      <c r="U34">
        <f t="shared" si="17"/>
        <v>0</v>
      </c>
      <c r="V34">
        <f t="shared" si="18"/>
        <v>0</v>
      </c>
      <c r="W34">
        <f t="shared" si="19"/>
        <v>0</v>
      </c>
      <c r="X34">
        <f t="shared" si="20"/>
        <v>0</v>
      </c>
      <c r="Y34">
        <f t="shared" si="21"/>
        <v>0</v>
      </c>
      <c r="Z34">
        <f t="shared" si="22"/>
        <v>0</v>
      </c>
      <c r="AA34">
        <f t="shared" si="23"/>
        <v>0</v>
      </c>
      <c r="AB34">
        <f t="shared" si="24"/>
        <v>0</v>
      </c>
      <c r="AC34">
        <f t="shared" si="25"/>
        <v>0</v>
      </c>
      <c r="AD34">
        <f t="shared" si="26"/>
        <v>0</v>
      </c>
      <c r="AE34">
        <f t="shared" si="27"/>
        <v>0</v>
      </c>
      <c r="AF34">
        <f t="shared" si="28"/>
        <v>0</v>
      </c>
    </row>
    <row r="35" spans="1:32"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c r="M35">
        <f t="shared" si="9"/>
        <v>0</v>
      </c>
      <c r="N35">
        <f t="shared" si="10"/>
        <v>0</v>
      </c>
      <c r="O35">
        <f t="shared" si="11"/>
        <v>0</v>
      </c>
      <c r="P35">
        <f t="shared" si="12"/>
        <v>0</v>
      </c>
      <c r="Q35">
        <f t="shared" si="13"/>
        <v>0</v>
      </c>
      <c r="R35">
        <f t="shared" si="14"/>
        <v>0</v>
      </c>
      <c r="S35">
        <f t="shared" si="15"/>
        <v>0</v>
      </c>
      <c r="T35">
        <f t="shared" si="16"/>
        <v>0</v>
      </c>
      <c r="U35">
        <f t="shared" si="17"/>
        <v>0</v>
      </c>
      <c r="V35">
        <f t="shared" si="18"/>
        <v>0</v>
      </c>
      <c r="W35">
        <f t="shared" si="19"/>
        <v>0</v>
      </c>
      <c r="X35">
        <f t="shared" si="20"/>
        <v>0</v>
      </c>
      <c r="Y35">
        <f t="shared" si="21"/>
        <v>0</v>
      </c>
      <c r="Z35">
        <f t="shared" si="22"/>
        <v>0</v>
      </c>
      <c r="AA35">
        <f t="shared" si="23"/>
        <v>0</v>
      </c>
      <c r="AB35">
        <f t="shared" si="24"/>
        <v>0</v>
      </c>
      <c r="AC35">
        <f t="shared" si="25"/>
        <v>0</v>
      </c>
      <c r="AD35">
        <f t="shared" si="26"/>
        <v>0</v>
      </c>
      <c r="AE35">
        <f t="shared" si="27"/>
        <v>0</v>
      </c>
      <c r="AF35">
        <f t="shared" si="28"/>
        <v>0</v>
      </c>
    </row>
    <row r="36" spans="1:32"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c r="M36">
        <f t="shared" si="9"/>
        <v>0</v>
      </c>
      <c r="N36">
        <f t="shared" si="10"/>
        <v>0</v>
      </c>
      <c r="O36">
        <f t="shared" si="11"/>
        <v>0</v>
      </c>
      <c r="P36">
        <f t="shared" si="12"/>
        <v>0</v>
      </c>
      <c r="Q36">
        <f t="shared" si="13"/>
        <v>0</v>
      </c>
      <c r="R36">
        <f t="shared" si="14"/>
        <v>0</v>
      </c>
      <c r="S36">
        <f t="shared" si="15"/>
        <v>0</v>
      </c>
      <c r="T36">
        <f t="shared" si="16"/>
        <v>0</v>
      </c>
      <c r="U36">
        <f t="shared" si="17"/>
        <v>0</v>
      </c>
      <c r="V36">
        <f t="shared" si="18"/>
        <v>0</v>
      </c>
      <c r="W36">
        <f t="shared" si="19"/>
        <v>0</v>
      </c>
      <c r="X36">
        <f t="shared" si="20"/>
        <v>0</v>
      </c>
      <c r="Y36">
        <f t="shared" si="21"/>
        <v>0</v>
      </c>
      <c r="Z36">
        <f t="shared" si="22"/>
        <v>0</v>
      </c>
      <c r="AA36">
        <f t="shared" si="23"/>
        <v>0</v>
      </c>
      <c r="AB36">
        <f t="shared" si="24"/>
        <v>0</v>
      </c>
      <c r="AC36">
        <f t="shared" si="25"/>
        <v>0</v>
      </c>
      <c r="AD36">
        <f t="shared" si="26"/>
        <v>0</v>
      </c>
      <c r="AE36">
        <f t="shared" si="27"/>
        <v>0</v>
      </c>
      <c r="AF36">
        <f t="shared" si="28"/>
        <v>0</v>
      </c>
    </row>
    <row r="37" spans="1:32"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c r="M37">
        <f t="shared" si="9"/>
        <v>0</v>
      </c>
      <c r="N37">
        <f t="shared" si="10"/>
        <v>0</v>
      </c>
      <c r="O37">
        <f t="shared" si="11"/>
        <v>0</v>
      </c>
      <c r="P37">
        <f t="shared" si="12"/>
        <v>0</v>
      </c>
      <c r="Q37">
        <f t="shared" si="13"/>
        <v>0</v>
      </c>
      <c r="R37">
        <f t="shared" si="14"/>
        <v>0</v>
      </c>
      <c r="S37">
        <f t="shared" si="15"/>
        <v>0</v>
      </c>
      <c r="T37">
        <f t="shared" si="16"/>
        <v>0</v>
      </c>
      <c r="U37">
        <f t="shared" si="17"/>
        <v>0</v>
      </c>
      <c r="V37">
        <f t="shared" si="18"/>
        <v>0</v>
      </c>
      <c r="W37">
        <f t="shared" si="19"/>
        <v>0</v>
      </c>
      <c r="X37">
        <f t="shared" si="20"/>
        <v>0</v>
      </c>
      <c r="Y37">
        <f t="shared" si="21"/>
        <v>0</v>
      </c>
      <c r="Z37">
        <f t="shared" si="22"/>
        <v>0</v>
      </c>
      <c r="AA37">
        <f t="shared" si="23"/>
        <v>0</v>
      </c>
      <c r="AB37">
        <f t="shared" si="24"/>
        <v>0</v>
      </c>
      <c r="AC37">
        <f t="shared" si="25"/>
        <v>0</v>
      </c>
      <c r="AD37">
        <f t="shared" si="26"/>
        <v>0</v>
      </c>
      <c r="AE37">
        <f t="shared" si="27"/>
        <v>0</v>
      </c>
      <c r="AF37">
        <f t="shared" si="28"/>
        <v>0</v>
      </c>
    </row>
    <row r="38" spans="1:32"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c r="M38">
        <f t="shared" si="9"/>
        <v>0</v>
      </c>
      <c r="N38">
        <f t="shared" si="10"/>
        <v>0</v>
      </c>
      <c r="O38">
        <f t="shared" si="11"/>
        <v>0</v>
      </c>
      <c r="P38">
        <f t="shared" si="12"/>
        <v>0</v>
      </c>
      <c r="Q38">
        <f t="shared" si="13"/>
        <v>0</v>
      </c>
      <c r="R38">
        <f t="shared" si="14"/>
        <v>0</v>
      </c>
      <c r="S38">
        <f t="shared" si="15"/>
        <v>0</v>
      </c>
      <c r="T38">
        <f t="shared" si="16"/>
        <v>0</v>
      </c>
      <c r="U38">
        <f t="shared" si="17"/>
        <v>0</v>
      </c>
      <c r="V38">
        <f t="shared" si="18"/>
        <v>0</v>
      </c>
      <c r="W38">
        <f t="shared" si="19"/>
        <v>0</v>
      </c>
      <c r="X38">
        <f t="shared" si="20"/>
        <v>0</v>
      </c>
      <c r="Y38">
        <f t="shared" si="21"/>
        <v>0</v>
      </c>
      <c r="Z38">
        <f t="shared" si="22"/>
        <v>0</v>
      </c>
      <c r="AA38">
        <f t="shared" si="23"/>
        <v>0</v>
      </c>
      <c r="AB38">
        <f t="shared" si="24"/>
        <v>0</v>
      </c>
      <c r="AC38">
        <f t="shared" si="25"/>
        <v>0</v>
      </c>
      <c r="AD38">
        <f t="shared" si="26"/>
        <v>0</v>
      </c>
      <c r="AE38">
        <f t="shared" si="27"/>
        <v>0</v>
      </c>
      <c r="AF38">
        <f t="shared" si="28"/>
        <v>0</v>
      </c>
    </row>
    <row r="39" spans="1:32"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c r="M39">
        <f t="shared" si="9"/>
        <v>0</v>
      </c>
      <c r="N39">
        <f t="shared" si="10"/>
        <v>0</v>
      </c>
      <c r="O39">
        <f t="shared" si="11"/>
        <v>0</v>
      </c>
      <c r="P39">
        <f t="shared" si="12"/>
        <v>0</v>
      </c>
      <c r="Q39">
        <f t="shared" si="13"/>
        <v>0</v>
      </c>
      <c r="R39">
        <f t="shared" si="14"/>
        <v>0</v>
      </c>
      <c r="S39">
        <f t="shared" si="15"/>
        <v>0</v>
      </c>
      <c r="T39">
        <f t="shared" si="16"/>
        <v>0</v>
      </c>
      <c r="U39">
        <f t="shared" si="17"/>
        <v>0</v>
      </c>
      <c r="V39">
        <f t="shared" si="18"/>
        <v>0</v>
      </c>
      <c r="W39">
        <f t="shared" si="19"/>
        <v>0</v>
      </c>
      <c r="X39">
        <f t="shared" si="20"/>
        <v>0</v>
      </c>
      <c r="Y39">
        <f t="shared" si="21"/>
        <v>0</v>
      </c>
      <c r="Z39">
        <f t="shared" si="22"/>
        <v>0</v>
      </c>
      <c r="AA39">
        <f t="shared" si="23"/>
        <v>0</v>
      </c>
      <c r="AB39">
        <f t="shared" si="24"/>
        <v>0</v>
      </c>
      <c r="AC39">
        <f t="shared" si="25"/>
        <v>0</v>
      </c>
      <c r="AD39">
        <f t="shared" si="26"/>
        <v>0</v>
      </c>
      <c r="AE39">
        <f t="shared" si="27"/>
        <v>0</v>
      </c>
      <c r="AF39">
        <f t="shared" si="28"/>
        <v>0</v>
      </c>
    </row>
    <row r="40" spans="1:32"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c r="M40">
        <f t="shared" si="9"/>
        <v>0</v>
      </c>
      <c r="N40">
        <f t="shared" si="10"/>
        <v>0</v>
      </c>
      <c r="O40">
        <f t="shared" si="11"/>
        <v>0</v>
      </c>
      <c r="P40">
        <f t="shared" si="12"/>
        <v>0</v>
      </c>
      <c r="Q40">
        <f t="shared" si="13"/>
        <v>0</v>
      </c>
      <c r="R40">
        <f t="shared" si="14"/>
        <v>0</v>
      </c>
      <c r="S40">
        <f t="shared" si="15"/>
        <v>0</v>
      </c>
      <c r="T40">
        <f t="shared" si="16"/>
        <v>0</v>
      </c>
      <c r="U40">
        <f t="shared" si="17"/>
        <v>0</v>
      </c>
      <c r="V40">
        <f t="shared" si="18"/>
        <v>0</v>
      </c>
      <c r="W40">
        <f t="shared" si="19"/>
        <v>0</v>
      </c>
      <c r="X40">
        <f t="shared" si="20"/>
        <v>0</v>
      </c>
      <c r="Y40">
        <f t="shared" si="21"/>
        <v>0</v>
      </c>
      <c r="Z40">
        <f t="shared" si="22"/>
        <v>0</v>
      </c>
      <c r="AA40">
        <f t="shared" si="23"/>
        <v>0</v>
      </c>
      <c r="AB40">
        <f t="shared" si="24"/>
        <v>0</v>
      </c>
      <c r="AC40">
        <f t="shared" si="25"/>
        <v>0</v>
      </c>
      <c r="AD40">
        <f t="shared" si="26"/>
        <v>0</v>
      </c>
      <c r="AE40">
        <f t="shared" si="27"/>
        <v>0</v>
      </c>
      <c r="AF40">
        <f t="shared" si="28"/>
        <v>0</v>
      </c>
    </row>
    <row r="41" spans="1:32"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c r="M41">
        <f t="shared" si="9"/>
        <v>0</v>
      </c>
      <c r="N41">
        <f t="shared" si="10"/>
        <v>0</v>
      </c>
      <c r="O41">
        <f t="shared" si="11"/>
        <v>0</v>
      </c>
      <c r="P41">
        <f t="shared" si="12"/>
        <v>0</v>
      </c>
      <c r="Q41">
        <f t="shared" si="13"/>
        <v>0</v>
      </c>
      <c r="R41">
        <f t="shared" si="14"/>
        <v>0</v>
      </c>
      <c r="S41">
        <f t="shared" si="15"/>
        <v>0</v>
      </c>
      <c r="T41">
        <f t="shared" si="16"/>
        <v>0</v>
      </c>
      <c r="U41">
        <f t="shared" si="17"/>
        <v>0</v>
      </c>
      <c r="V41">
        <f t="shared" si="18"/>
        <v>0</v>
      </c>
      <c r="W41">
        <f t="shared" si="19"/>
        <v>0</v>
      </c>
      <c r="X41">
        <f t="shared" si="20"/>
        <v>0</v>
      </c>
      <c r="Y41">
        <f t="shared" si="21"/>
        <v>0</v>
      </c>
      <c r="Z41">
        <f t="shared" si="22"/>
        <v>0</v>
      </c>
      <c r="AA41">
        <f t="shared" si="23"/>
        <v>0</v>
      </c>
      <c r="AB41">
        <f t="shared" si="24"/>
        <v>0</v>
      </c>
      <c r="AC41">
        <f t="shared" si="25"/>
        <v>0</v>
      </c>
      <c r="AD41">
        <f t="shared" si="26"/>
        <v>0</v>
      </c>
      <c r="AE41">
        <f t="shared" si="27"/>
        <v>0</v>
      </c>
      <c r="AF41">
        <f t="shared" si="28"/>
        <v>0</v>
      </c>
    </row>
    <row r="42" spans="1:32"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c r="M42">
        <f t="shared" si="9"/>
        <v>0</v>
      </c>
      <c r="N42">
        <f t="shared" si="10"/>
        <v>0</v>
      </c>
      <c r="O42">
        <f t="shared" si="11"/>
        <v>0</v>
      </c>
      <c r="P42">
        <f t="shared" si="12"/>
        <v>0</v>
      </c>
      <c r="Q42">
        <f t="shared" si="13"/>
        <v>0</v>
      </c>
      <c r="R42">
        <f t="shared" si="14"/>
        <v>0</v>
      </c>
      <c r="S42">
        <f t="shared" si="15"/>
        <v>0</v>
      </c>
      <c r="T42">
        <f t="shared" si="16"/>
        <v>0</v>
      </c>
      <c r="U42">
        <f t="shared" si="17"/>
        <v>0</v>
      </c>
      <c r="V42">
        <f t="shared" si="18"/>
        <v>0</v>
      </c>
      <c r="W42">
        <f t="shared" si="19"/>
        <v>0</v>
      </c>
      <c r="X42">
        <f t="shared" si="20"/>
        <v>0</v>
      </c>
      <c r="Y42">
        <f t="shared" si="21"/>
        <v>0</v>
      </c>
      <c r="Z42">
        <f t="shared" si="22"/>
        <v>0</v>
      </c>
      <c r="AA42">
        <f t="shared" si="23"/>
        <v>0</v>
      </c>
      <c r="AB42">
        <f t="shared" si="24"/>
        <v>0</v>
      </c>
      <c r="AC42">
        <f t="shared" si="25"/>
        <v>0</v>
      </c>
      <c r="AD42">
        <f t="shared" si="26"/>
        <v>0</v>
      </c>
      <c r="AE42">
        <f t="shared" si="27"/>
        <v>0</v>
      </c>
      <c r="AF42">
        <f t="shared" si="28"/>
        <v>0</v>
      </c>
    </row>
    <row r="43" spans="1:32"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c r="M43">
        <f t="shared" si="9"/>
        <v>0</v>
      </c>
      <c r="N43">
        <f t="shared" si="10"/>
        <v>0</v>
      </c>
      <c r="O43">
        <f t="shared" si="11"/>
        <v>0</v>
      </c>
      <c r="P43">
        <f t="shared" si="12"/>
        <v>0</v>
      </c>
      <c r="Q43">
        <f t="shared" si="13"/>
        <v>0</v>
      </c>
      <c r="R43">
        <f t="shared" si="14"/>
        <v>0</v>
      </c>
      <c r="S43">
        <f t="shared" si="15"/>
        <v>0</v>
      </c>
      <c r="T43">
        <f t="shared" si="16"/>
        <v>0</v>
      </c>
      <c r="U43">
        <f t="shared" si="17"/>
        <v>0</v>
      </c>
      <c r="V43">
        <f t="shared" si="18"/>
        <v>0</v>
      </c>
      <c r="W43">
        <f t="shared" si="19"/>
        <v>0</v>
      </c>
      <c r="X43">
        <f t="shared" si="20"/>
        <v>0</v>
      </c>
      <c r="Y43">
        <f t="shared" si="21"/>
        <v>0</v>
      </c>
      <c r="Z43">
        <f t="shared" si="22"/>
        <v>0</v>
      </c>
      <c r="AA43">
        <f t="shared" si="23"/>
        <v>0</v>
      </c>
      <c r="AB43">
        <f t="shared" si="24"/>
        <v>0</v>
      </c>
      <c r="AC43">
        <f t="shared" si="25"/>
        <v>0</v>
      </c>
      <c r="AD43">
        <f t="shared" si="26"/>
        <v>0</v>
      </c>
      <c r="AE43">
        <f t="shared" si="27"/>
        <v>0</v>
      </c>
      <c r="AF43">
        <f t="shared" si="28"/>
        <v>0</v>
      </c>
    </row>
    <row r="44" spans="1:32"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c r="M44">
        <f t="shared" si="9"/>
        <v>0</v>
      </c>
      <c r="N44">
        <f t="shared" si="10"/>
        <v>0</v>
      </c>
      <c r="O44">
        <f t="shared" si="11"/>
        <v>0</v>
      </c>
      <c r="P44">
        <f t="shared" si="12"/>
        <v>0</v>
      </c>
      <c r="Q44">
        <f t="shared" si="13"/>
        <v>0</v>
      </c>
      <c r="R44">
        <f t="shared" si="14"/>
        <v>0</v>
      </c>
      <c r="S44">
        <f t="shared" si="15"/>
        <v>0</v>
      </c>
      <c r="T44">
        <f t="shared" si="16"/>
        <v>0</v>
      </c>
      <c r="U44">
        <f t="shared" si="17"/>
        <v>0</v>
      </c>
      <c r="V44">
        <f t="shared" si="18"/>
        <v>0</v>
      </c>
      <c r="W44">
        <f t="shared" si="19"/>
        <v>0</v>
      </c>
      <c r="X44">
        <f t="shared" si="20"/>
        <v>0</v>
      </c>
      <c r="Y44">
        <f t="shared" si="21"/>
        <v>0</v>
      </c>
      <c r="Z44">
        <f t="shared" si="22"/>
        <v>0</v>
      </c>
      <c r="AA44">
        <f t="shared" si="23"/>
        <v>0</v>
      </c>
      <c r="AB44">
        <f t="shared" si="24"/>
        <v>0</v>
      </c>
      <c r="AC44">
        <f t="shared" si="25"/>
        <v>0</v>
      </c>
      <c r="AD44">
        <f t="shared" si="26"/>
        <v>0</v>
      </c>
      <c r="AE44">
        <f t="shared" si="27"/>
        <v>0</v>
      </c>
      <c r="AF44">
        <f t="shared" si="28"/>
        <v>0</v>
      </c>
    </row>
    <row r="45" spans="1:32"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c r="M45">
        <f t="shared" si="9"/>
        <v>0</v>
      </c>
      <c r="N45">
        <f t="shared" si="10"/>
        <v>0</v>
      </c>
      <c r="O45">
        <f t="shared" si="11"/>
        <v>0</v>
      </c>
      <c r="P45">
        <f t="shared" si="12"/>
        <v>0</v>
      </c>
      <c r="Q45">
        <f t="shared" si="13"/>
        <v>0</v>
      </c>
      <c r="R45">
        <f t="shared" si="14"/>
        <v>0</v>
      </c>
      <c r="S45">
        <f t="shared" si="15"/>
        <v>0</v>
      </c>
      <c r="T45">
        <f t="shared" si="16"/>
        <v>0</v>
      </c>
      <c r="U45">
        <f t="shared" si="17"/>
        <v>0</v>
      </c>
      <c r="V45">
        <f t="shared" si="18"/>
        <v>0</v>
      </c>
      <c r="W45">
        <f t="shared" si="19"/>
        <v>0</v>
      </c>
      <c r="X45">
        <f t="shared" si="20"/>
        <v>0</v>
      </c>
      <c r="Y45">
        <f t="shared" si="21"/>
        <v>0</v>
      </c>
      <c r="Z45">
        <f t="shared" si="22"/>
        <v>0</v>
      </c>
      <c r="AA45">
        <f t="shared" si="23"/>
        <v>0</v>
      </c>
      <c r="AB45">
        <f t="shared" si="24"/>
        <v>0</v>
      </c>
      <c r="AC45">
        <f t="shared" si="25"/>
        <v>0</v>
      </c>
      <c r="AD45">
        <f t="shared" si="26"/>
        <v>0</v>
      </c>
      <c r="AE45">
        <f t="shared" si="27"/>
        <v>0</v>
      </c>
      <c r="AF45">
        <f t="shared" si="28"/>
        <v>0</v>
      </c>
    </row>
    <row r="46" spans="1:32"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c r="M46">
        <f t="shared" si="9"/>
        <v>0</v>
      </c>
      <c r="N46">
        <f t="shared" si="10"/>
        <v>0</v>
      </c>
      <c r="O46">
        <f t="shared" si="11"/>
        <v>0</v>
      </c>
      <c r="P46">
        <f t="shared" si="12"/>
        <v>0</v>
      </c>
      <c r="Q46">
        <f t="shared" si="13"/>
        <v>0</v>
      </c>
      <c r="R46">
        <f t="shared" si="14"/>
        <v>0</v>
      </c>
      <c r="S46">
        <f t="shared" si="15"/>
        <v>0</v>
      </c>
      <c r="T46">
        <f t="shared" si="16"/>
        <v>0</v>
      </c>
      <c r="U46">
        <f t="shared" si="17"/>
        <v>0</v>
      </c>
      <c r="V46">
        <f t="shared" si="18"/>
        <v>0</v>
      </c>
      <c r="W46">
        <f t="shared" si="19"/>
        <v>0</v>
      </c>
      <c r="X46">
        <f t="shared" si="20"/>
        <v>0</v>
      </c>
      <c r="Y46">
        <f t="shared" si="21"/>
        <v>0</v>
      </c>
      <c r="Z46">
        <f t="shared" si="22"/>
        <v>0</v>
      </c>
      <c r="AA46">
        <f t="shared" si="23"/>
        <v>0</v>
      </c>
      <c r="AB46">
        <f t="shared" si="24"/>
        <v>0</v>
      </c>
      <c r="AC46">
        <f t="shared" si="25"/>
        <v>0</v>
      </c>
      <c r="AD46">
        <f t="shared" si="26"/>
        <v>0</v>
      </c>
      <c r="AE46">
        <f t="shared" si="27"/>
        <v>0</v>
      </c>
      <c r="AF46">
        <f t="shared" si="28"/>
        <v>0</v>
      </c>
    </row>
    <row r="47" spans="1:32"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c r="M47">
        <f t="shared" si="9"/>
        <v>0</v>
      </c>
      <c r="N47">
        <f t="shared" si="10"/>
        <v>0</v>
      </c>
      <c r="O47">
        <f t="shared" si="11"/>
        <v>0</v>
      </c>
      <c r="P47">
        <f t="shared" si="12"/>
        <v>0</v>
      </c>
      <c r="Q47">
        <f t="shared" si="13"/>
        <v>0</v>
      </c>
      <c r="R47">
        <f t="shared" si="14"/>
        <v>0</v>
      </c>
      <c r="S47">
        <f t="shared" si="15"/>
        <v>0</v>
      </c>
      <c r="T47">
        <f t="shared" si="16"/>
        <v>0</v>
      </c>
      <c r="U47">
        <f t="shared" si="17"/>
        <v>0</v>
      </c>
      <c r="V47">
        <f t="shared" si="18"/>
        <v>0</v>
      </c>
      <c r="W47">
        <f t="shared" si="19"/>
        <v>0</v>
      </c>
      <c r="X47">
        <f t="shared" si="20"/>
        <v>0</v>
      </c>
      <c r="Y47">
        <f t="shared" si="21"/>
        <v>0</v>
      </c>
      <c r="Z47">
        <f t="shared" si="22"/>
        <v>0</v>
      </c>
      <c r="AA47">
        <f t="shared" si="23"/>
        <v>0</v>
      </c>
      <c r="AB47">
        <f t="shared" si="24"/>
        <v>0</v>
      </c>
      <c r="AC47">
        <f t="shared" si="25"/>
        <v>0</v>
      </c>
      <c r="AD47">
        <f t="shared" si="26"/>
        <v>0</v>
      </c>
      <c r="AE47">
        <f t="shared" si="27"/>
        <v>0</v>
      </c>
      <c r="AF47">
        <f t="shared" si="28"/>
        <v>0</v>
      </c>
    </row>
    <row r="48" spans="1:32"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c r="M48">
        <f t="shared" si="9"/>
        <v>0</v>
      </c>
      <c r="N48">
        <f t="shared" si="10"/>
        <v>0</v>
      </c>
      <c r="O48">
        <f t="shared" si="11"/>
        <v>0</v>
      </c>
      <c r="P48">
        <f t="shared" si="12"/>
        <v>0</v>
      </c>
      <c r="Q48">
        <f t="shared" si="13"/>
        <v>0</v>
      </c>
      <c r="R48">
        <f t="shared" si="14"/>
        <v>0</v>
      </c>
      <c r="S48">
        <f t="shared" si="15"/>
        <v>0</v>
      </c>
      <c r="T48">
        <f t="shared" si="16"/>
        <v>0</v>
      </c>
      <c r="U48">
        <f t="shared" si="17"/>
        <v>0</v>
      </c>
      <c r="V48">
        <f t="shared" si="18"/>
        <v>0</v>
      </c>
      <c r="W48">
        <f t="shared" si="19"/>
        <v>0</v>
      </c>
      <c r="X48">
        <f t="shared" si="20"/>
        <v>0</v>
      </c>
      <c r="Y48">
        <f t="shared" si="21"/>
        <v>0</v>
      </c>
      <c r="Z48">
        <f t="shared" si="22"/>
        <v>0</v>
      </c>
      <c r="AA48">
        <f t="shared" si="23"/>
        <v>0</v>
      </c>
      <c r="AB48">
        <f t="shared" si="24"/>
        <v>0</v>
      </c>
      <c r="AC48">
        <f t="shared" si="25"/>
        <v>0</v>
      </c>
      <c r="AD48">
        <f t="shared" si="26"/>
        <v>0</v>
      </c>
      <c r="AE48">
        <f t="shared" si="27"/>
        <v>0</v>
      </c>
      <c r="AF48">
        <f t="shared" si="28"/>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4EBFF-B752-4536-BCE3-AD69E4B56166}">
  <dimension ref="A1:AB48"/>
  <sheetViews>
    <sheetView workbookViewId="0">
      <selection activeCell="E33" sqref="E33"/>
    </sheetView>
  </sheetViews>
  <sheetFormatPr defaultRowHeight="15" x14ac:dyDescent="0.25"/>
  <cols>
    <col min="1" max="1" width="21.140625" customWidth="1"/>
    <col min="2" max="28" width="19.5703125" bestFit="1" customWidth="1"/>
  </cols>
  <sheetData>
    <row r="1" spans="1:28" x14ac:dyDescent="0.25">
      <c r="D1" s="3" t="s">
        <v>20</v>
      </c>
      <c r="I1" s="3" t="s">
        <v>21</v>
      </c>
      <c r="M1" s="3" t="s">
        <v>22</v>
      </c>
      <c r="Q1" s="3" t="s">
        <v>23</v>
      </c>
      <c r="U1" s="3" t="s">
        <v>24</v>
      </c>
      <c r="Y1" s="3" t="s">
        <v>25</v>
      </c>
    </row>
    <row r="2" spans="1:28" x14ac:dyDescent="0.25">
      <c r="D2" t="s">
        <v>82</v>
      </c>
      <c r="E2">
        <f>'Rate Period Limits'!E5</f>
        <v>45</v>
      </c>
      <c r="I2" t="s">
        <v>82</v>
      </c>
      <c r="J2">
        <f>'Rate Period Limits'!F5</f>
        <v>50</v>
      </c>
      <c r="M2" t="s">
        <v>82</v>
      </c>
      <c r="N2">
        <f>'Rate Period Limits'!G5</f>
        <v>50</v>
      </c>
      <c r="Q2" t="s">
        <v>82</v>
      </c>
      <c r="R2">
        <f>'Rate Period Limits'!H5</f>
        <v>50</v>
      </c>
      <c r="U2" t="s">
        <v>82</v>
      </c>
      <c r="V2">
        <f>'Rate Period Limits'!I5</f>
        <v>50</v>
      </c>
      <c r="Y2" t="s">
        <v>82</v>
      </c>
      <c r="Z2">
        <f>'Rate Period Limits'!J5</f>
        <v>50</v>
      </c>
    </row>
    <row r="3" spans="1:28" x14ac:dyDescent="0.25">
      <c r="D3" t="s">
        <v>83</v>
      </c>
      <c r="E3">
        <f>COUNTIF(B9:B48,D1)</f>
        <v>2</v>
      </c>
      <c r="I3" t="s">
        <v>86</v>
      </c>
      <c r="J3">
        <f>COUNTIF(H9:H48,"&gt;0")</f>
        <v>0</v>
      </c>
      <c r="M3" t="s">
        <v>86</v>
      </c>
      <c r="N3">
        <f>COUNTIF(L9:L48,"&gt;0")</f>
        <v>0</v>
      </c>
      <c r="Q3" t="s">
        <v>86</v>
      </c>
      <c r="R3">
        <f>COUNTIF(P9:P48,"&gt;0")</f>
        <v>0</v>
      </c>
      <c r="U3" t="s">
        <v>86</v>
      </c>
      <c r="V3">
        <f>COUNTIF(T9:T48,"&gt;0")</f>
        <v>0</v>
      </c>
      <c r="Y3" t="s">
        <v>86</v>
      </c>
      <c r="Z3">
        <f>COUNTIF(X9:X48,"&gt;0")</f>
        <v>0</v>
      </c>
    </row>
    <row r="4" spans="1:28" x14ac:dyDescent="0.25">
      <c r="D4" t="s">
        <v>84</v>
      </c>
      <c r="E4">
        <f>IF((SUMIF(D9:D48,"&lt;5",D9:D48)+(5*COUNTIF(D9:D48,"&gt;=5")))&lt;E2,1,0)</f>
        <v>1</v>
      </c>
      <c r="I4" t="s">
        <v>84</v>
      </c>
      <c r="J4">
        <f>IF((SUMIF(H9:H48,"&lt;5",H9:H48)+(5*COUNTIF(H9:H48,"&gt;=5")))&lt;J2,1,0)</f>
        <v>1</v>
      </c>
      <c r="M4" t="s">
        <v>84</v>
      </c>
      <c r="N4">
        <f>IF((SUMIF(L9:L48,"&lt;5",L9:L48)+(5*COUNTIF(L9:L48,"&gt;=5")))&lt;N2,1,0)</f>
        <v>1</v>
      </c>
      <c r="Q4" t="s">
        <v>84</v>
      </c>
      <c r="R4">
        <f>IF((SUMIF(P9:P48,"&lt;5",P9:P48)+(5*COUNTIF(P9:P48,"&gt;=5")))&lt;R2,1,0)</f>
        <v>1</v>
      </c>
      <c r="U4" t="s">
        <v>84</v>
      </c>
      <c r="V4">
        <f>IF((SUMIF(T9:T48,"&lt;5",T9:T48)+(5*COUNTIF(T9:T48,"&gt;=5")))&lt;V2,1,0)</f>
        <v>1</v>
      </c>
      <c r="Y4" t="s">
        <v>84</v>
      </c>
      <c r="Z4">
        <f>IF((SUMIF(X9:X48,"&lt;5",X9:X48)+(5*COUNTIF(X9:X48,"&gt;=5")))&lt;Z2,1,0)</f>
        <v>1</v>
      </c>
    </row>
    <row r="5" spans="1:28" x14ac:dyDescent="0.25">
      <c r="D5" t="s">
        <v>85</v>
      </c>
      <c r="E5">
        <f>SUM(E9:E48)</f>
        <v>10</v>
      </c>
      <c r="I5" t="s">
        <v>85</v>
      </c>
      <c r="J5">
        <f>SUM(I9:I48)</f>
        <v>0</v>
      </c>
      <c r="M5" t="s">
        <v>85</v>
      </c>
      <c r="N5">
        <f>SUM(M9:M48)</f>
        <v>0</v>
      </c>
      <c r="Q5" t="s">
        <v>85</v>
      </c>
      <c r="R5">
        <f>SUM(Q9:Q48)</f>
        <v>0</v>
      </c>
      <c r="U5" t="s">
        <v>85</v>
      </c>
      <c r="V5">
        <f>SUM(U9:U48)</f>
        <v>0</v>
      </c>
      <c r="Y5" t="s">
        <v>85</v>
      </c>
      <c r="Z5">
        <f>SUM(Y9:Y48)</f>
        <v>0</v>
      </c>
    </row>
    <row r="6" spans="1:28" x14ac:dyDescent="0.25">
      <c r="D6" t="s">
        <v>67</v>
      </c>
      <c r="E6">
        <f>IF((SUM(D9:D48)-E5)&gt;(E2-E5),(E2-E5)/(SUM(D9:D48)-E5),1)</f>
        <v>1</v>
      </c>
      <c r="I6" t="s">
        <v>67</v>
      </c>
      <c r="J6">
        <f>IF((SUM(H9:H48)-J5)&gt;(J2-J5),(J2-J5)/(SUM(H9:H48)-J5),1)</f>
        <v>1</v>
      </c>
      <c r="M6" t="s">
        <v>67</v>
      </c>
      <c r="N6">
        <f>IF((SUM(L9:L48)-N5)&gt;(N2-N5),(N2-N5)/(SUM(L9:L48)-N5),1)</f>
        <v>1</v>
      </c>
      <c r="Q6" t="s">
        <v>67</v>
      </c>
      <c r="R6">
        <f>IF((SUM(P9:P48)-R5)&gt;(R2-R5),(R2-R5)/(SUM(P9:P48)-R5),1)</f>
        <v>1</v>
      </c>
      <c r="U6" t="s">
        <v>67</v>
      </c>
      <c r="V6">
        <f>IF((SUM(T9:T48)-V5)&gt;(V2-V5),(V2-V5)/(SUM(T9:T48)-V5),1)</f>
        <v>1</v>
      </c>
      <c r="Y6" t="s">
        <v>67</v>
      </c>
      <c r="Z6">
        <f>IF((SUM(X9:X48)-Z5)&gt;(Z2-Z5),(Z2-Z5)/(SUM(X9:X48)-Z5),1)</f>
        <v>1</v>
      </c>
    </row>
    <row r="8" spans="1:28" x14ac:dyDescent="0.25">
      <c r="A8" s="3" t="s">
        <v>68</v>
      </c>
      <c r="B8" s="3" t="s">
        <v>77</v>
      </c>
      <c r="C8" s="3" t="s">
        <v>78</v>
      </c>
      <c r="D8" s="3" t="s">
        <v>74</v>
      </c>
      <c r="E8" s="3" t="s">
        <v>80</v>
      </c>
      <c r="F8" s="3" t="s">
        <v>67</v>
      </c>
      <c r="G8" s="3" t="s">
        <v>81</v>
      </c>
      <c r="H8" s="3" t="s">
        <v>79</v>
      </c>
      <c r="I8" s="3" t="s">
        <v>80</v>
      </c>
      <c r="J8" s="3" t="s">
        <v>67</v>
      </c>
      <c r="K8" s="3" t="s">
        <v>81</v>
      </c>
      <c r="L8" s="3" t="s">
        <v>79</v>
      </c>
      <c r="M8" s="3" t="s">
        <v>80</v>
      </c>
      <c r="N8" s="3" t="s">
        <v>67</v>
      </c>
      <c r="O8" s="3" t="s">
        <v>81</v>
      </c>
      <c r="P8" s="3" t="s">
        <v>79</v>
      </c>
      <c r="Q8" s="3" t="s">
        <v>80</v>
      </c>
      <c r="R8" s="3" t="s">
        <v>67</v>
      </c>
      <c r="S8" s="3" t="s">
        <v>81</v>
      </c>
      <c r="T8" s="3" t="s">
        <v>79</v>
      </c>
      <c r="U8" s="3" t="s">
        <v>80</v>
      </c>
      <c r="V8" s="3" t="s">
        <v>67</v>
      </c>
      <c r="W8" s="3" t="s">
        <v>81</v>
      </c>
      <c r="X8" s="3" t="s">
        <v>79</v>
      </c>
      <c r="Y8" s="3" t="s">
        <v>80</v>
      </c>
      <c r="Z8" s="3" t="s">
        <v>67</v>
      </c>
      <c r="AA8" s="3" t="s">
        <v>81</v>
      </c>
      <c r="AB8" s="3" t="s">
        <v>79</v>
      </c>
    </row>
    <row r="9" spans="1:28"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c r="I9">
        <f>IF(J$4=1,MIN(H9,5),0)</f>
        <v>0</v>
      </c>
      <c r="J9">
        <f>(H9-I9)*J$6</f>
        <v>0</v>
      </c>
      <c r="K9">
        <f>I9+J9</f>
        <v>0</v>
      </c>
      <c r="L9">
        <f>H9-K9</f>
        <v>0</v>
      </c>
      <c r="M9">
        <f>IF(N$4=1,MIN(L9,5),0)</f>
        <v>0</v>
      </c>
      <c r="N9">
        <f>(L9-M9)*N$6</f>
        <v>0</v>
      </c>
      <c r="O9">
        <f>M9+N9</f>
        <v>0</v>
      </c>
      <c r="P9">
        <f>L9-O9</f>
        <v>0</v>
      </c>
      <c r="Q9">
        <f>IF(R$4=1,MIN(P9,5),0)</f>
        <v>0</v>
      </c>
      <c r="R9">
        <f>(P9-Q9)*R$6</f>
        <v>0</v>
      </c>
      <c r="S9">
        <f>Q9+R9</f>
        <v>0</v>
      </c>
      <c r="T9">
        <f>P9-S9</f>
        <v>0</v>
      </c>
      <c r="U9">
        <f>IF(V$4=1,MIN(T9,5),0)</f>
        <v>0</v>
      </c>
      <c r="V9">
        <f>(T9-U9)*V$6</f>
        <v>0</v>
      </c>
      <c r="W9">
        <f>U9+V9</f>
        <v>0</v>
      </c>
      <c r="X9">
        <f>T9-W9</f>
        <v>0</v>
      </c>
      <c r="Y9">
        <f>IF(Z$4=1,MIN(X9,5),0)</f>
        <v>0</v>
      </c>
      <c r="Z9">
        <f>(X9-Y9)*Z$6</f>
        <v>0</v>
      </c>
      <c r="AA9">
        <f>Y9+Z9</f>
        <v>0</v>
      </c>
      <c r="AB9">
        <f>X9-AA9</f>
        <v>0</v>
      </c>
    </row>
    <row r="10" spans="1:28"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c r="I10">
        <f t="shared" ref="I10:I48" si="5">IF(J$4=1,MIN(H10,5),0)</f>
        <v>0</v>
      </c>
      <c r="J10">
        <f t="shared" ref="J10:J48" si="6">(H10-I10)*J$6</f>
        <v>0</v>
      </c>
      <c r="K10">
        <f t="shared" ref="K10:K48" si="7">I10+J10</f>
        <v>0</v>
      </c>
      <c r="L10">
        <f t="shared" ref="L10:L48" si="8">H10-K10</f>
        <v>0</v>
      </c>
      <c r="M10">
        <f t="shared" ref="M10:M48" si="9">IF(N$4=1,MIN(L10,5),0)</f>
        <v>0</v>
      </c>
      <c r="N10">
        <f t="shared" ref="N10:N48" si="10">(L10-M10)*N$6</f>
        <v>0</v>
      </c>
      <c r="O10">
        <f t="shared" ref="O10:O48" si="11">M10+N10</f>
        <v>0</v>
      </c>
      <c r="P10">
        <f t="shared" ref="P10:P48" si="12">L10-O10</f>
        <v>0</v>
      </c>
      <c r="Q10">
        <f t="shared" ref="Q10:Q48" si="13">IF(R$4=1,MIN(P10,5),0)</f>
        <v>0</v>
      </c>
      <c r="R10">
        <f t="shared" ref="R10:R48" si="14">(P10-Q10)*R$6</f>
        <v>0</v>
      </c>
      <c r="S10">
        <f t="shared" ref="S10:S48" si="15">Q10+R10</f>
        <v>0</v>
      </c>
      <c r="T10">
        <f t="shared" ref="T10:T48" si="16">P10-S10</f>
        <v>0</v>
      </c>
      <c r="U10">
        <f t="shared" ref="U10:U48" si="17">IF(V$4=1,MIN(T10,5),0)</f>
        <v>0</v>
      </c>
      <c r="V10">
        <f t="shared" ref="V10:V48" si="18">(T10-U10)*V$6</f>
        <v>0</v>
      </c>
      <c r="W10">
        <f t="shared" ref="W10:W48" si="19">U10+V10</f>
        <v>0</v>
      </c>
      <c r="X10">
        <f t="shared" ref="X10:X48" si="20">T10-W10</f>
        <v>0</v>
      </c>
      <c r="Y10">
        <f t="shared" ref="Y10:Y48" si="21">IF(Z$4=1,MIN(X10,5),0)</f>
        <v>0</v>
      </c>
      <c r="Z10">
        <f t="shared" ref="Z10:Z48" si="22">(X10-Y10)*Z$6</f>
        <v>0</v>
      </c>
      <c r="AA10">
        <f t="shared" ref="AA10:AA48" si="23">Y10+Z10</f>
        <v>0</v>
      </c>
      <c r="AB10">
        <f t="shared" ref="AB10:AB48" si="24">X10-AA10</f>
        <v>0</v>
      </c>
    </row>
    <row r="11" spans="1:28"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c r="I11">
        <f t="shared" si="5"/>
        <v>0</v>
      </c>
      <c r="J11">
        <f t="shared" si="6"/>
        <v>0</v>
      </c>
      <c r="K11">
        <f t="shared" si="7"/>
        <v>0</v>
      </c>
      <c r="L11">
        <f t="shared" si="8"/>
        <v>0</v>
      </c>
      <c r="M11">
        <f t="shared" si="9"/>
        <v>0</v>
      </c>
      <c r="N11">
        <f t="shared" si="10"/>
        <v>0</v>
      </c>
      <c r="O11">
        <f t="shared" si="11"/>
        <v>0</v>
      </c>
      <c r="P11">
        <f t="shared" si="12"/>
        <v>0</v>
      </c>
      <c r="Q11">
        <f t="shared" si="13"/>
        <v>0</v>
      </c>
      <c r="R11">
        <f t="shared" si="14"/>
        <v>0</v>
      </c>
      <c r="S11">
        <f t="shared" si="15"/>
        <v>0</v>
      </c>
      <c r="T11">
        <f t="shared" si="16"/>
        <v>0</v>
      </c>
      <c r="U11">
        <f t="shared" si="17"/>
        <v>0</v>
      </c>
      <c r="V11">
        <f t="shared" si="18"/>
        <v>0</v>
      </c>
      <c r="W11">
        <f t="shared" si="19"/>
        <v>0</v>
      </c>
      <c r="X11">
        <f t="shared" si="20"/>
        <v>0</v>
      </c>
      <c r="Y11">
        <f t="shared" si="21"/>
        <v>0</v>
      </c>
      <c r="Z11">
        <f t="shared" si="22"/>
        <v>0</v>
      </c>
      <c r="AA11">
        <f t="shared" si="23"/>
        <v>0</v>
      </c>
      <c r="AB11">
        <f t="shared" si="24"/>
        <v>0</v>
      </c>
    </row>
    <row r="12" spans="1:28" x14ac:dyDescent="0.25">
      <c r="A12" t="str">
        <f>'CHWM Adjustments Awarded'!A6</f>
        <v>Customer D</v>
      </c>
      <c r="B12" t="str">
        <f>'CHWM Adjustments Awarded'!B6</f>
        <v>Rate Period 3 (BP-33)</v>
      </c>
      <c r="C12">
        <f>'CHWM Adjustments Awarded'!E6</f>
        <v>20</v>
      </c>
      <c r="D12">
        <f t="shared" si="0"/>
        <v>20</v>
      </c>
      <c r="E12">
        <f t="shared" si="1"/>
        <v>5</v>
      </c>
      <c r="F12">
        <f t="shared" si="2"/>
        <v>15</v>
      </c>
      <c r="G12">
        <f t="shared" si="3"/>
        <v>20</v>
      </c>
      <c r="H12">
        <f t="shared" si="4"/>
        <v>0</v>
      </c>
      <c r="I12">
        <f t="shared" si="5"/>
        <v>0</v>
      </c>
      <c r="J12">
        <f t="shared" si="6"/>
        <v>0</v>
      </c>
      <c r="K12">
        <f t="shared" si="7"/>
        <v>0</v>
      </c>
      <c r="L12">
        <f t="shared" si="8"/>
        <v>0</v>
      </c>
      <c r="M12">
        <f t="shared" si="9"/>
        <v>0</v>
      </c>
      <c r="N12">
        <f t="shared" si="10"/>
        <v>0</v>
      </c>
      <c r="O12">
        <f t="shared" si="11"/>
        <v>0</v>
      </c>
      <c r="P12">
        <f t="shared" si="12"/>
        <v>0</v>
      </c>
      <c r="Q12">
        <f t="shared" si="13"/>
        <v>0</v>
      </c>
      <c r="R12">
        <f t="shared" si="14"/>
        <v>0</v>
      </c>
      <c r="S12">
        <f t="shared" si="15"/>
        <v>0</v>
      </c>
      <c r="T12">
        <f t="shared" si="16"/>
        <v>0</v>
      </c>
      <c r="U12">
        <f t="shared" si="17"/>
        <v>0</v>
      </c>
      <c r="V12">
        <f t="shared" si="18"/>
        <v>0</v>
      </c>
      <c r="W12">
        <f t="shared" si="19"/>
        <v>0</v>
      </c>
      <c r="X12">
        <f t="shared" si="20"/>
        <v>0</v>
      </c>
      <c r="Y12">
        <f t="shared" si="21"/>
        <v>0</v>
      </c>
      <c r="Z12">
        <f t="shared" si="22"/>
        <v>0</v>
      </c>
      <c r="AA12">
        <f t="shared" si="23"/>
        <v>0</v>
      </c>
      <c r="AB12">
        <f t="shared" si="24"/>
        <v>0</v>
      </c>
    </row>
    <row r="13" spans="1:28" x14ac:dyDescent="0.25">
      <c r="A13" t="str">
        <f>'CHWM Adjustments Awarded'!A7</f>
        <v>Customer E</v>
      </c>
      <c r="B13" t="str">
        <f>'CHWM Adjustments Awarded'!B7</f>
        <v>Rate Period 3 (BP-33)</v>
      </c>
      <c r="C13">
        <f>'CHWM Adjustments Awarded'!E7</f>
        <v>10</v>
      </c>
      <c r="D13">
        <f t="shared" si="0"/>
        <v>10</v>
      </c>
      <c r="E13">
        <f t="shared" si="1"/>
        <v>5</v>
      </c>
      <c r="F13">
        <f t="shared" si="2"/>
        <v>5</v>
      </c>
      <c r="G13">
        <f t="shared" si="3"/>
        <v>10</v>
      </c>
      <c r="H13">
        <f t="shared" si="4"/>
        <v>0</v>
      </c>
      <c r="I13">
        <f t="shared" si="5"/>
        <v>0</v>
      </c>
      <c r="J13">
        <f t="shared" si="6"/>
        <v>0</v>
      </c>
      <c r="K13">
        <f t="shared" si="7"/>
        <v>0</v>
      </c>
      <c r="L13">
        <f t="shared" si="8"/>
        <v>0</v>
      </c>
      <c r="M13">
        <f t="shared" si="9"/>
        <v>0</v>
      </c>
      <c r="N13">
        <f t="shared" si="10"/>
        <v>0</v>
      </c>
      <c r="O13">
        <f t="shared" si="11"/>
        <v>0</v>
      </c>
      <c r="P13">
        <f t="shared" si="12"/>
        <v>0</v>
      </c>
      <c r="Q13">
        <f t="shared" si="13"/>
        <v>0</v>
      </c>
      <c r="R13">
        <f t="shared" si="14"/>
        <v>0</v>
      </c>
      <c r="S13">
        <f t="shared" si="15"/>
        <v>0</v>
      </c>
      <c r="T13">
        <f t="shared" si="16"/>
        <v>0</v>
      </c>
      <c r="U13">
        <f t="shared" si="17"/>
        <v>0</v>
      </c>
      <c r="V13">
        <f t="shared" si="18"/>
        <v>0</v>
      </c>
      <c r="W13">
        <f t="shared" si="19"/>
        <v>0</v>
      </c>
      <c r="X13">
        <f t="shared" si="20"/>
        <v>0</v>
      </c>
      <c r="Y13">
        <f t="shared" si="21"/>
        <v>0</v>
      </c>
      <c r="Z13">
        <f t="shared" si="22"/>
        <v>0</v>
      </c>
      <c r="AA13">
        <f t="shared" si="23"/>
        <v>0</v>
      </c>
      <c r="AB13">
        <f t="shared" si="24"/>
        <v>0</v>
      </c>
    </row>
    <row r="14" spans="1:28"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c r="M14">
        <f t="shared" si="9"/>
        <v>0</v>
      </c>
      <c r="N14">
        <f t="shared" si="10"/>
        <v>0</v>
      </c>
      <c r="O14">
        <f t="shared" si="11"/>
        <v>0</v>
      </c>
      <c r="P14">
        <f t="shared" si="12"/>
        <v>0</v>
      </c>
      <c r="Q14">
        <f t="shared" si="13"/>
        <v>0</v>
      </c>
      <c r="R14">
        <f t="shared" si="14"/>
        <v>0</v>
      </c>
      <c r="S14">
        <f t="shared" si="15"/>
        <v>0</v>
      </c>
      <c r="T14">
        <f t="shared" si="16"/>
        <v>0</v>
      </c>
      <c r="U14">
        <f t="shared" si="17"/>
        <v>0</v>
      </c>
      <c r="V14">
        <f t="shared" si="18"/>
        <v>0</v>
      </c>
      <c r="W14">
        <f t="shared" si="19"/>
        <v>0</v>
      </c>
      <c r="X14">
        <f t="shared" si="20"/>
        <v>0</v>
      </c>
      <c r="Y14">
        <f t="shared" si="21"/>
        <v>0</v>
      </c>
      <c r="Z14">
        <f t="shared" si="22"/>
        <v>0</v>
      </c>
      <c r="AA14">
        <f t="shared" si="23"/>
        <v>0</v>
      </c>
      <c r="AB14">
        <f t="shared" si="24"/>
        <v>0</v>
      </c>
    </row>
    <row r="15" spans="1:28"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c r="M15">
        <f t="shared" si="9"/>
        <v>0</v>
      </c>
      <c r="N15">
        <f t="shared" si="10"/>
        <v>0</v>
      </c>
      <c r="O15">
        <f t="shared" si="11"/>
        <v>0</v>
      </c>
      <c r="P15">
        <f t="shared" si="12"/>
        <v>0</v>
      </c>
      <c r="Q15">
        <f t="shared" si="13"/>
        <v>0</v>
      </c>
      <c r="R15">
        <f t="shared" si="14"/>
        <v>0</v>
      </c>
      <c r="S15">
        <f t="shared" si="15"/>
        <v>0</v>
      </c>
      <c r="T15">
        <f t="shared" si="16"/>
        <v>0</v>
      </c>
      <c r="U15">
        <f t="shared" si="17"/>
        <v>0</v>
      </c>
      <c r="V15">
        <f t="shared" si="18"/>
        <v>0</v>
      </c>
      <c r="W15">
        <f t="shared" si="19"/>
        <v>0</v>
      </c>
      <c r="X15">
        <f t="shared" si="20"/>
        <v>0</v>
      </c>
      <c r="Y15">
        <f t="shared" si="21"/>
        <v>0</v>
      </c>
      <c r="Z15">
        <f t="shared" si="22"/>
        <v>0</v>
      </c>
      <c r="AA15">
        <f t="shared" si="23"/>
        <v>0</v>
      </c>
      <c r="AB15">
        <f t="shared" si="24"/>
        <v>0</v>
      </c>
    </row>
    <row r="16" spans="1:28"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c r="M16">
        <f t="shared" si="9"/>
        <v>0</v>
      </c>
      <c r="N16">
        <f t="shared" si="10"/>
        <v>0</v>
      </c>
      <c r="O16">
        <f t="shared" si="11"/>
        <v>0</v>
      </c>
      <c r="P16">
        <f t="shared" si="12"/>
        <v>0</v>
      </c>
      <c r="Q16">
        <f t="shared" si="13"/>
        <v>0</v>
      </c>
      <c r="R16">
        <f t="shared" si="14"/>
        <v>0</v>
      </c>
      <c r="S16">
        <f t="shared" si="15"/>
        <v>0</v>
      </c>
      <c r="T16">
        <f t="shared" si="16"/>
        <v>0</v>
      </c>
      <c r="U16">
        <f t="shared" si="17"/>
        <v>0</v>
      </c>
      <c r="V16">
        <f t="shared" si="18"/>
        <v>0</v>
      </c>
      <c r="W16">
        <f t="shared" si="19"/>
        <v>0</v>
      </c>
      <c r="X16">
        <f t="shared" si="20"/>
        <v>0</v>
      </c>
      <c r="Y16">
        <f t="shared" si="21"/>
        <v>0</v>
      </c>
      <c r="Z16">
        <f t="shared" si="22"/>
        <v>0</v>
      </c>
      <c r="AA16">
        <f t="shared" si="23"/>
        <v>0</v>
      </c>
      <c r="AB16">
        <f t="shared" si="24"/>
        <v>0</v>
      </c>
    </row>
    <row r="17" spans="1:28"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c r="M17">
        <f t="shared" si="9"/>
        <v>0</v>
      </c>
      <c r="N17">
        <f t="shared" si="10"/>
        <v>0</v>
      </c>
      <c r="O17">
        <f t="shared" si="11"/>
        <v>0</v>
      </c>
      <c r="P17">
        <f t="shared" si="12"/>
        <v>0</v>
      </c>
      <c r="Q17">
        <f t="shared" si="13"/>
        <v>0</v>
      </c>
      <c r="R17">
        <f t="shared" si="14"/>
        <v>0</v>
      </c>
      <c r="S17">
        <f t="shared" si="15"/>
        <v>0</v>
      </c>
      <c r="T17">
        <f t="shared" si="16"/>
        <v>0</v>
      </c>
      <c r="U17">
        <f t="shared" si="17"/>
        <v>0</v>
      </c>
      <c r="V17">
        <f t="shared" si="18"/>
        <v>0</v>
      </c>
      <c r="W17">
        <f t="shared" si="19"/>
        <v>0</v>
      </c>
      <c r="X17">
        <f t="shared" si="20"/>
        <v>0</v>
      </c>
      <c r="Y17">
        <f t="shared" si="21"/>
        <v>0</v>
      </c>
      <c r="Z17">
        <f t="shared" si="22"/>
        <v>0</v>
      </c>
      <c r="AA17">
        <f t="shared" si="23"/>
        <v>0</v>
      </c>
      <c r="AB17">
        <f t="shared" si="24"/>
        <v>0</v>
      </c>
    </row>
    <row r="18" spans="1:28"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c r="M18">
        <f t="shared" si="9"/>
        <v>0</v>
      </c>
      <c r="N18">
        <f t="shared" si="10"/>
        <v>0</v>
      </c>
      <c r="O18">
        <f t="shared" si="11"/>
        <v>0</v>
      </c>
      <c r="P18">
        <f t="shared" si="12"/>
        <v>0</v>
      </c>
      <c r="Q18">
        <f t="shared" si="13"/>
        <v>0</v>
      </c>
      <c r="R18">
        <f t="shared" si="14"/>
        <v>0</v>
      </c>
      <c r="S18">
        <f t="shared" si="15"/>
        <v>0</v>
      </c>
      <c r="T18">
        <f t="shared" si="16"/>
        <v>0</v>
      </c>
      <c r="U18">
        <f t="shared" si="17"/>
        <v>0</v>
      </c>
      <c r="V18">
        <f t="shared" si="18"/>
        <v>0</v>
      </c>
      <c r="W18">
        <f t="shared" si="19"/>
        <v>0</v>
      </c>
      <c r="X18">
        <f t="shared" si="20"/>
        <v>0</v>
      </c>
      <c r="Y18">
        <f t="shared" si="21"/>
        <v>0</v>
      </c>
      <c r="Z18">
        <f t="shared" si="22"/>
        <v>0</v>
      </c>
      <c r="AA18">
        <f t="shared" si="23"/>
        <v>0</v>
      </c>
      <c r="AB18">
        <f t="shared" si="24"/>
        <v>0</v>
      </c>
    </row>
    <row r="19" spans="1:28"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c r="M19">
        <f t="shared" si="9"/>
        <v>0</v>
      </c>
      <c r="N19">
        <f t="shared" si="10"/>
        <v>0</v>
      </c>
      <c r="O19">
        <f t="shared" si="11"/>
        <v>0</v>
      </c>
      <c r="P19">
        <f t="shared" si="12"/>
        <v>0</v>
      </c>
      <c r="Q19">
        <f t="shared" si="13"/>
        <v>0</v>
      </c>
      <c r="R19">
        <f t="shared" si="14"/>
        <v>0</v>
      </c>
      <c r="S19">
        <f t="shared" si="15"/>
        <v>0</v>
      </c>
      <c r="T19">
        <f t="shared" si="16"/>
        <v>0</v>
      </c>
      <c r="U19">
        <f t="shared" si="17"/>
        <v>0</v>
      </c>
      <c r="V19">
        <f t="shared" si="18"/>
        <v>0</v>
      </c>
      <c r="W19">
        <f t="shared" si="19"/>
        <v>0</v>
      </c>
      <c r="X19">
        <f t="shared" si="20"/>
        <v>0</v>
      </c>
      <c r="Y19">
        <f t="shared" si="21"/>
        <v>0</v>
      </c>
      <c r="Z19">
        <f t="shared" si="22"/>
        <v>0</v>
      </c>
      <c r="AA19">
        <f t="shared" si="23"/>
        <v>0</v>
      </c>
      <c r="AB19">
        <f t="shared" si="24"/>
        <v>0</v>
      </c>
    </row>
    <row r="20" spans="1:28"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c r="M20">
        <f t="shared" si="9"/>
        <v>0</v>
      </c>
      <c r="N20">
        <f t="shared" si="10"/>
        <v>0</v>
      </c>
      <c r="O20">
        <f t="shared" si="11"/>
        <v>0</v>
      </c>
      <c r="P20">
        <f t="shared" si="12"/>
        <v>0</v>
      </c>
      <c r="Q20">
        <f t="shared" si="13"/>
        <v>0</v>
      </c>
      <c r="R20">
        <f t="shared" si="14"/>
        <v>0</v>
      </c>
      <c r="S20">
        <f t="shared" si="15"/>
        <v>0</v>
      </c>
      <c r="T20">
        <f t="shared" si="16"/>
        <v>0</v>
      </c>
      <c r="U20">
        <f t="shared" si="17"/>
        <v>0</v>
      </c>
      <c r="V20">
        <f t="shared" si="18"/>
        <v>0</v>
      </c>
      <c r="W20">
        <f t="shared" si="19"/>
        <v>0</v>
      </c>
      <c r="X20">
        <f t="shared" si="20"/>
        <v>0</v>
      </c>
      <c r="Y20">
        <f t="shared" si="21"/>
        <v>0</v>
      </c>
      <c r="Z20">
        <f t="shared" si="22"/>
        <v>0</v>
      </c>
      <c r="AA20">
        <f t="shared" si="23"/>
        <v>0</v>
      </c>
      <c r="AB20">
        <f t="shared" si="24"/>
        <v>0</v>
      </c>
    </row>
    <row r="21" spans="1:28"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c r="M21">
        <f t="shared" si="9"/>
        <v>0</v>
      </c>
      <c r="N21">
        <f t="shared" si="10"/>
        <v>0</v>
      </c>
      <c r="O21">
        <f t="shared" si="11"/>
        <v>0</v>
      </c>
      <c r="P21">
        <f t="shared" si="12"/>
        <v>0</v>
      </c>
      <c r="Q21">
        <f t="shared" si="13"/>
        <v>0</v>
      </c>
      <c r="R21">
        <f t="shared" si="14"/>
        <v>0</v>
      </c>
      <c r="S21">
        <f t="shared" si="15"/>
        <v>0</v>
      </c>
      <c r="T21">
        <f t="shared" si="16"/>
        <v>0</v>
      </c>
      <c r="U21">
        <f t="shared" si="17"/>
        <v>0</v>
      </c>
      <c r="V21">
        <f t="shared" si="18"/>
        <v>0</v>
      </c>
      <c r="W21">
        <f t="shared" si="19"/>
        <v>0</v>
      </c>
      <c r="X21">
        <f t="shared" si="20"/>
        <v>0</v>
      </c>
      <c r="Y21">
        <f t="shared" si="21"/>
        <v>0</v>
      </c>
      <c r="Z21">
        <f t="shared" si="22"/>
        <v>0</v>
      </c>
      <c r="AA21">
        <f t="shared" si="23"/>
        <v>0</v>
      </c>
      <c r="AB21">
        <f t="shared" si="24"/>
        <v>0</v>
      </c>
    </row>
    <row r="22" spans="1:28"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c r="M22">
        <f t="shared" si="9"/>
        <v>0</v>
      </c>
      <c r="N22">
        <f t="shared" si="10"/>
        <v>0</v>
      </c>
      <c r="O22">
        <f t="shared" si="11"/>
        <v>0</v>
      </c>
      <c r="P22">
        <f t="shared" si="12"/>
        <v>0</v>
      </c>
      <c r="Q22">
        <f t="shared" si="13"/>
        <v>0</v>
      </c>
      <c r="R22">
        <f t="shared" si="14"/>
        <v>0</v>
      </c>
      <c r="S22">
        <f t="shared" si="15"/>
        <v>0</v>
      </c>
      <c r="T22">
        <f t="shared" si="16"/>
        <v>0</v>
      </c>
      <c r="U22">
        <f t="shared" si="17"/>
        <v>0</v>
      </c>
      <c r="V22">
        <f t="shared" si="18"/>
        <v>0</v>
      </c>
      <c r="W22">
        <f t="shared" si="19"/>
        <v>0</v>
      </c>
      <c r="X22">
        <f t="shared" si="20"/>
        <v>0</v>
      </c>
      <c r="Y22">
        <f t="shared" si="21"/>
        <v>0</v>
      </c>
      <c r="Z22">
        <f t="shared" si="22"/>
        <v>0</v>
      </c>
      <c r="AA22">
        <f t="shared" si="23"/>
        <v>0</v>
      </c>
      <c r="AB22">
        <f t="shared" si="24"/>
        <v>0</v>
      </c>
    </row>
    <row r="23" spans="1:28"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c r="M23">
        <f t="shared" si="9"/>
        <v>0</v>
      </c>
      <c r="N23">
        <f t="shared" si="10"/>
        <v>0</v>
      </c>
      <c r="O23">
        <f t="shared" si="11"/>
        <v>0</v>
      </c>
      <c r="P23">
        <f t="shared" si="12"/>
        <v>0</v>
      </c>
      <c r="Q23">
        <f t="shared" si="13"/>
        <v>0</v>
      </c>
      <c r="R23">
        <f t="shared" si="14"/>
        <v>0</v>
      </c>
      <c r="S23">
        <f t="shared" si="15"/>
        <v>0</v>
      </c>
      <c r="T23">
        <f t="shared" si="16"/>
        <v>0</v>
      </c>
      <c r="U23">
        <f t="shared" si="17"/>
        <v>0</v>
      </c>
      <c r="V23">
        <f t="shared" si="18"/>
        <v>0</v>
      </c>
      <c r="W23">
        <f t="shared" si="19"/>
        <v>0</v>
      </c>
      <c r="X23">
        <f t="shared" si="20"/>
        <v>0</v>
      </c>
      <c r="Y23">
        <f t="shared" si="21"/>
        <v>0</v>
      </c>
      <c r="Z23">
        <f t="shared" si="22"/>
        <v>0</v>
      </c>
      <c r="AA23">
        <f t="shared" si="23"/>
        <v>0</v>
      </c>
      <c r="AB23">
        <f t="shared" si="24"/>
        <v>0</v>
      </c>
    </row>
    <row r="24" spans="1:28"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c r="M24">
        <f t="shared" si="9"/>
        <v>0</v>
      </c>
      <c r="N24">
        <f t="shared" si="10"/>
        <v>0</v>
      </c>
      <c r="O24">
        <f t="shared" si="11"/>
        <v>0</v>
      </c>
      <c r="P24">
        <f t="shared" si="12"/>
        <v>0</v>
      </c>
      <c r="Q24">
        <f t="shared" si="13"/>
        <v>0</v>
      </c>
      <c r="R24">
        <f t="shared" si="14"/>
        <v>0</v>
      </c>
      <c r="S24">
        <f t="shared" si="15"/>
        <v>0</v>
      </c>
      <c r="T24">
        <f t="shared" si="16"/>
        <v>0</v>
      </c>
      <c r="U24">
        <f t="shared" si="17"/>
        <v>0</v>
      </c>
      <c r="V24">
        <f t="shared" si="18"/>
        <v>0</v>
      </c>
      <c r="W24">
        <f t="shared" si="19"/>
        <v>0</v>
      </c>
      <c r="X24">
        <f t="shared" si="20"/>
        <v>0</v>
      </c>
      <c r="Y24">
        <f t="shared" si="21"/>
        <v>0</v>
      </c>
      <c r="Z24">
        <f t="shared" si="22"/>
        <v>0</v>
      </c>
      <c r="AA24">
        <f t="shared" si="23"/>
        <v>0</v>
      </c>
      <c r="AB24">
        <f t="shared" si="24"/>
        <v>0</v>
      </c>
    </row>
    <row r="25" spans="1:28"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c r="M25">
        <f t="shared" si="9"/>
        <v>0</v>
      </c>
      <c r="N25">
        <f t="shared" si="10"/>
        <v>0</v>
      </c>
      <c r="O25">
        <f t="shared" si="11"/>
        <v>0</v>
      </c>
      <c r="P25">
        <f t="shared" si="12"/>
        <v>0</v>
      </c>
      <c r="Q25">
        <f t="shared" si="13"/>
        <v>0</v>
      </c>
      <c r="R25">
        <f t="shared" si="14"/>
        <v>0</v>
      </c>
      <c r="S25">
        <f t="shared" si="15"/>
        <v>0</v>
      </c>
      <c r="T25">
        <f t="shared" si="16"/>
        <v>0</v>
      </c>
      <c r="U25">
        <f t="shared" si="17"/>
        <v>0</v>
      </c>
      <c r="V25">
        <f t="shared" si="18"/>
        <v>0</v>
      </c>
      <c r="W25">
        <f t="shared" si="19"/>
        <v>0</v>
      </c>
      <c r="X25">
        <f t="shared" si="20"/>
        <v>0</v>
      </c>
      <c r="Y25">
        <f t="shared" si="21"/>
        <v>0</v>
      </c>
      <c r="Z25">
        <f t="shared" si="22"/>
        <v>0</v>
      </c>
      <c r="AA25">
        <f t="shared" si="23"/>
        <v>0</v>
      </c>
      <c r="AB25">
        <f t="shared" si="24"/>
        <v>0</v>
      </c>
    </row>
    <row r="26" spans="1:28"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c r="M26">
        <f t="shared" si="9"/>
        <v>0</v>
      </c>
      <c r="N26">
        <f t="shared" si="10"/>
        <v>0</v>
      </c>
      <c r="O26">
        <f t="shared" si="11"/>
        <v>0</v>
      </c>
      <c r="P26">
        <f t="shared" si="12"/>
        <v>0</v>
      </c>
      <c r="Q26">
        <f t="shared" si="13"/>
        <v>0</v>
      </c>
      <c r="R26">
        <f t="shared" si="14"/>
        <v>0</v>
      </c>
      <c r="S26">
        <f t="shared" si="15"/>
        <v>0</v>
      </c>
      <c r="T26">
        <f t="shared" si="16"/>
        <v>0</v>
      </c>
      <c r="U26">
        <f t="shared" si="17"/>
        <v>0</v>
      </c>
      <c r="V26">
        <f t="shared" si="18"/>
        <v>0</v>
      </c>
      <c r="W26">
        <f t="shared" si="19"/>
        <v>0</v>
      </c>
      <c r="X26">
        <f t="shared" si="20"/>
        <v>0</v>
      </c>
      <c r="Y26">
        <f t="shared" si="21"/>
        <v>0</v>
      </c>
      <c r="Z26">
        <f t="shared" si="22"/>
        <v>0</v>
      </c>
      <c r="AA26">
        <f t="shared" si="23"/>
        <v>0</v>
      </c>
      <c r="AB26">
        <f t="shared" si="24"/>
        <v>0</v>
      </c>
    </row>
    <row r="27" spans="1:28"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c r="M27">
        <f t="shared" si="9"/>
        <v>0</v>
      </c>
      <c r="N27">
        <f t="shared" si="10"/>
        <v>0</v>
      </c>
      <c r="O27">
        <f t="shared" si="11"/>
        <v>0</v>
      </c>
      <c r="P27">
        <f t="shared" si="12"/>
        <v>0</v>
      </c>
      <c r="Q27">
        <f t="shared" si="13"/>
        <v>0</v>
      </c>
      <c r="R27">
        <f t="shared" si="14"/>
        <v>0</v>
      </c>
      <c r="S27">
        <f t="shared" si="15"/>
        <v>0</v>
      </c>
      <c r="T27">
        <f t="shared" si="16"/>
        <v>0</v>
      </c>
      <c r="U27">
        <f t="shared" si="17"/>
        <v>0</v>
      </c>
      <c r="V27">
        <f t="shared" si="18"/>
        <v>0</v>
      </c>
      <c r="W27">
        <f t="shared" si="19"/>
        <v>0</v>
      </c>
      <c r="X27">
        <f t="shared" si="20"/>
        <v>0</v>
      </c>
      <c r="Y27">
        <f t="shared" si="21"/>
        <v>0</v>
      </c>
      <c r="Z27">
        <f t="shared" si="22"/>
        <v>0</v>
      </c>
      <c r="AA27">
        <f t="shared" si="23"/>
        <v>0</v>
      </c>
      <c r="AB27">
        <f t="shared" si="24"/>
        <v>0</v>
      </c>
    </row>
    <row r="28" spans="1:28"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c r="M28">
        <f t="shared" si="9"/>
        <v>0</v>
      </c>
      <c r="N28">
        <f t="shared" si="10"/>
        <v>0</v>
      </c>
      <c r="O28">
        <f t="shared" si="11"/>
        <v>0</v>
      </c>
      <c r="P28">
        <f t="shared" si="12"/>
        <v>0</v>
      </c>
      <c r="Q28">
        <f t="shared" si="13"/>
        <v>0</v>
      </c>
      <c r="R28">
        <f t="shared" si="14"/>
        <v>0</v>
      </c>
      <c r="S28">
        <f t="shared" si="15"/>
        <v>0</v>
      </c>
      <c r="T28">
        <f t="shared" si="16"/>
        <v>0</v>
      </c>
      <c r="U28">
        <f t="shared" si="17"/>
        <v>0</v>
      </c>
      <c r="V28">
        <f t="shared" si="18"/>
        <v>0</v>
      </c>
      <c r="W28">
        <f t="shared" si="19"/>
        <v>0</v>
      </c>
      <c r="X28">
        <f t="shared" si="20"/>
        <v>0</v>
      </c>
      <c r="Y28">
        <f t="shared" si="21"/>
        <v>0</v>
      </c>
      <c r="Z28">
        <f t="shared" si="22"/>
        <v>0</v>
      </c>
      <c r="AA28">
        <f t="shared" si="23"/>
        <v>0</v>
      </c>
      <c r="AB28">
        <f t="shared" si="24"/>
        <v>0</v>
      </c>
    </row>
    <row r="29" spans="1:28"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c r="M29">
        <f t="shared" si="9"/>
        <v>0</v>
      </c>
      <c r="N29">
        <f t="shared" si="10"/>
        <v>0</v>
      </c>
      <c r="O29">
        <f t="shared" si="11"/>
        <v>0</v>
      </c>
      <c r="P29">
        <f t="shared" si="12"/>
        <v>0</v>
      </c>
      <c r="Q29">
        <f t="shared" si="13"/>
        <v>0</v>
      </c>
      <c r="R29">
        <f t="shared" si="14"/>
        <v>0</v>
      </c>
      <c r="S29">
        <f t="shared" si="15"/>
        <v>0</v>
      </c>
      <c r="T29">
        <f t="shared" si="16"/>
        <v>0</v>
      </c>
      <c r="U29">
        <f t="shared" si="17"/>
        <v>0</v>
      </c>
      <c r="V29">
        <f t="shared" si="18"/>
        <v>0</v>
      </c>
      <c r="W29">
        <f t="shared" si="19"/>
        <v>0</v>
      </c>
      <c r="X29">
        <f t="shared" si="20"/>
        <v>0</v>
      </c>
      <c r="Y29">
        <f t="shared" si="21"/>
        <v>0</v>
      </c>
      <c r="Z29">
        <f t="shared" si="22"/>
        <v>0</v>
      </c>
      <c r="AA29">
        <f t="shared" si="23"/>
        <v>0</v>
      </c>
      <c r="AB29">
        <f t="shared" si="24"/>
        <v>0</v>
      </c>
    </row>
    <row r="30" spans="1:28"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c r="M30">
        <f t="shared" si="9"/>
        <v>0</v>
      </c>
      <c r="N30">
        <f t="shared" si="10"/>
        <v>0</v>
      </c>
      <c r="O30">
        <f t="shared" si="11"/>
        <v>0</v>
      </c>
      <c r="P30">
        <f t="shared" si="12"/>
        <v>0</v>
      </c>
      <c r="Q30">
        <f t="shared" si="13"/>
        <v>0</v>
      </c>
      <c r="R30">
        <f t="shared" si="14"/>
        <v>0</v>
      </c>
      <c r="S30">
        <f t="shared" si="15"/>
        <v>0</v>
      </c>
      <c r="T30">
        <f t="shared" si="16"/>
        <v>0</v>
      </c>
      <c r="U30">
        <f t="shared" si="17"/>
        <v>0</v>
      </c>
      <c r="V30">
        <f t="shared" si="18"/>
        <v>0</v>
      </c>
      <c r="W30">
        <f t="shared" si="19"/>
        <v>0</v>
      </c>
      <c r="X30">
        <f t="shared" si="20"/>
        <v>0</v>
      </c>
      <c r="Y30">
        <f t="shared" si="21"/>
        <v>0</v>
      </c>
      <c r="Z30">
        <f t="shared" si="22"/>
        <v>0</v>
      </c>
      <c r="AA30">
        <f t="shared" si="23"/>
        <v>0</v>
      </c>
      <c r="AB30">
        <f t="shared" si="24"/>
        <v>0</v>
      </c>
    </row>
    <row r="31" spans="1:28"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c r="M31">
        <f t="shared" si="9"/>
        <v>0</v>
      </c>
      <c r="N31">
        <f t="shared" si="10"/>
        <v>0</v>
      </c>
      <c r="O31">
        <f t="shared" si="11"/>
        <v>0</v>
      </c>
      <c r="P31">
        <f t="shared" si="12"/>
        <v>0</v>
      </c>
      <c r="Q31">
        <f t="shared" si="13"/>
        <v>0</v>
      </c>
      <c r="R31">
        <f t="shared" si="14"/>
        <v>0</v>
      </c>
      <c r="S31">
        <f t="shared" si="15"/>
        <v>0</v>
      </c>
      <c r="T31">
        <f t="shared" si="16"/>
        <v>0</v>
      </c>
      <c r="U31">
        <f t="shared" si="17"/>
        <v>0</v>
      </c>
      <c r="V31">
        <f t="shared" si="18"/>
        <v>0</v>
      </c>
      <c r="W31">
        <f t="shared" si="19"/>
        <v>0</v>
      </c>
      <c r="X31">
        <f t="shared" si="20"/>
        <v>0</v>
      </c>
      <c r="Y31">
        <f t="shared" si="21"/>
        <v>0</v>
      </c>
      <c r="Z31">
        <f t="shared" si="22"/>
        <v>0</v>
      </c>
      <c r="AA31">
        <f t="shared" si="23"/>
        <v>0</v>
      </c>
      <c r="AB31">
        <f t="shared" si="24"/>
        <v>0</v>
      </c>
    </row>
    <row r="32" spans="1:28"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c r="M32">
        <f t="shared" si="9"/>
        <v>0</v>
      </c>
      <c r="N32">
        <f t="shared" si="10"/>
        <v>0</v>
      </c>
      <c r="O32">
        <f t="shared" si="11"/>
        <v>0</v>
      </c>
      <c r="P32">
        <f t="shared" si="12"/>
        <v>0</v>
      </c>
      <c r="Q32">
        <f t="shared" si="13"/>
        <v>0</v>
      </c>
      <c r="R32">
        <f t="shared" si="14"/>
        <v>0</v>
      </c>
      <c r="S32">
        <f t="shared" si="15"/>
        <v>0</v>
      </c>
      <c r="T32">
        <f t="shared" si="16"/>
        <v>0</v>
      </c>
      <c r="U32">
        <f t="shared" si="17"/>
        <v>0</v>
      </c>
      <c r="V32">
        <f t="shared" si="18"/>
        <v>0</v>
      </c>
      <c r="W32">
        <f t="shared" si="19"/>
        <v>0</v>
      </c>
      <c r="X32">
        <f t="shared" si="20"/>
        <v>0</v>
      </c>
      <c r="Y32">
        <f t="shared" si="21"/>
        <v>0</v>
      </c>
      <c r="Z32">
        <f t="shared" si="22"/>
        <v>0</v>
      </c>
      <c r="AA32">
        <f t="shared" si="23"/>
        <v>0</v>
      </c>
      <c r="AB32">
        <f t="shared" si="24"/>
        <v>0</v>
      </c>
    </row>
    <row r="33" spans="1:28"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c r="M33">
        <f t="shared" si="9"/>
        <v>0</v>
      </c>
      <c r="N33">
        <f t="shared" si="10"/>
        <v>0</v>
      </c>
      <c r="O33">
        <f t="shared" si="11"/>
        <v>0</v>
      </c>
      <c r="P33">
        <f t="shared" si="12"/>
        <v>0</v>
      </c>
      <c r="Q33">
        <f t="shared" si="13"/>
        <v>0</v>
      </c>
      <c r="R33">
        <f t="shared" si="14"/>
        <v>0</v>
      </c>
      <c r="S33">
        <f t="shared" si="15"/>
        <v>0</v>
      </c>
      <c r="T33">
        <f t="shared" si="16"/>
        <v>0</v>
      </c>
      <c r="U33">
        <f t="shared" si="17"/>
        <v>0</v>
      </c>
      <c r="V33">
        <f t="shared" si="18"/>
        <v>0</v>
      </c>
      <c r="W33">
        <f t="shared" si="19"/>
        <v>0</v>
      </c>
      <c r="X33">
        <f t="shared" si="20"/>
        <v>0</v>
      </c>
      <c r="Y33">
        <f t="shared" si="21"/>
        <v>0</v>
      </c>
      <c r="Z33">
        <f t="shared" si="22"/>
        <v>0</v>
      </c>
      <c r="AA33">
        <f t="shared" si="23"/>
        <v>0</v>
      </c>
      <c r="AB33">
        <f t="shared" si="24"/>
        <v>0</v>
      </c>
    </row>
    <row r="34" spans="1:28"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c r="M34">
        <f t="shared" si="9"/>
        <v>0</v>
      </c>
      <c r="N34">
        <f t="shared" si="10"/>
        <v>0</v>
      </c>
      <c r="O34">
        <f t="shared" si="11"/>
        <v>0</v>
      </c>
      <c r="P34">
        <f t="shared" si="12"/>
        <v>0</v>
      </c>
      <c r="Q34">
        <f t="shared" si="13"/>
        <v>0</v>
      </c>
      <c r="R34">
        <f t="shared" si="14"/>
        <v>0</v>
      </c>
      <c r="S34">
        <f t="shared" si="15"/>
        <v>0</v>
      </c>
      <c r="T34">
        <f t="shared" si="16"/>
        <v>0</v>
      </c>
      <c r="U34">
        <f t="shared" si="17"/>
        <v>0</v>
      </c>
      <c r="V34">
        <f t="shared" si="18"/>
        <v>0</v>
      </c>
      <c r="W34">
        <f t="shared" si="19"/>
        <v>0</v>
      </c>
      <c r="X34">
        <f t="shared" si="20"/>
        <v>0</v>
      </c>
      <c r="Y34">
        <f t="shared" si="21"/>
        <v>0</v>
      </c>
      <c r="Z34">
        <f t="shared" si="22"/>
        <v>0</v>
      </c>
      <c r="AA34">
        <f t="shared" si="23"/>
        <v>0</v>
      </c>
      <c r="AB34">
        <f t="shared" si="24"/>
        <v>0</v>
      </c>
    </row>
    <row r="35" spans="1:28"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c r="M35">
        <f t="shared" si="9"/>
        <v>0</v>
      </c>
      <c r="N35">
        <f t="shared" si="10"/>
        <v>0</v>
      </c>
      <c r="O35">
        <f t="shared" si="11"/>
        <v>0</v>
      </c>
      <c r="P35">
        <f t="shared" si="12"/>
        <v>0</v>
      </c>
      <c r="Q35">
        <f t="shared" si="13"/>
        <v>0</v>
      </c>
      <c r="R35">
        <f t="shared" si="14"/>
        <v>0</v>
      </c>
      <c r="S35">
        <f t="shared" si="15"/>
        <v>0</v>
      </c>
      <c r="T35">
        <f t="shared" si="16"/>
        <v>0</v>
      </c>
      <c r="U35">
        <f t="shared" si="17"/>
        <v>0</v>
      </c>
      <c r="V35">
        <f t="shared" si="18"/>
        <v>0</v>
      </c>
      <c r="W35">
        <f t="shared" si="19"/>
        <v>0</v>
      </c>
      <c r="X35">
        <f t="shared" si="20"/>
        <v>0</v>
      </c>
      <c r="Y35">
        <f t="shared" si="21"/>
        <v>0</v>
      </c>
      <c r="Z35">
        <f t="shared" si="22"/>
        <v>0</v>
      </c>
      <c r="AA35">
        <f t="shared" si="23"/>
        <v>0</v>
      </c>
      <c r="AB35">
        <f t="shared" si="24"/>
        <v>0</v>
      </c>
    </row>
    <row r="36" spans="1:28"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c r="M36">
        <f t="shared" si="9"/>
        <v>0</v>
      </c>
      <c r="N36">
        <f t="shared" si="10"/>
        <v>0</v>
      </c>
      <c r="O36">
        <f t="shared" si="11"/>
        <v>0</v>
      </c>
      <c r="P36">
        <f t="shared" si="12"/>
        <v>0</v>
      </c>
      <c r="Q36">
        <f t="shared" si="13"/>
        <v>0</v>
      </c>
      <c r="R36">
        <f t="shared" si="14"/>
        <v>0</v>
      </c>
      <c r="S36">
        <f t="shared" si="15"/>
        <v>0</v>
      </c>
      <c r="T36">
        <f t="shared" si="16"/>
        <v>0</v>
      </c>
      <c r="U36">
        <f t="shared" si="17"/>
        <v>0</v>
      </c>
      <c r="V36">
        <f t="shared" si="18"/>
        <v>0</v>
      </c>
      <c r="W36">
        <f t="shared" si="19"/>
        <v>0</v>
      </c>
      <c r="X36">
        <f t="shared" si="20"/>
        <v>0</v>
      </c>
      <c r="Y36">
        <f t="shared" si="21"/>
        <v>0</v>
      </c>
      <c r="Z36">
        <f t="shared" si="22"/>
        <v>0</v>
      </c>
      <c r="AA36">
        <f t="shared" si="23"/>
        <v>0</v>
      </c>
      <c r="AB36">
        <f t="shared" si="24"/>
        <v>0</v>
      </c>
    </row>
    <row r="37" spans="1:28"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c r="M37">
        <f t="shared" si="9"/>
        <v>0</v>
      </c>
      <c r="N37">
        <f t="shared" si="10"/>
        <v>0</v>
      </c>
      <c r="O37">
        <f t="shared" si="11"/>
        <v>0</v>
      </c>
      <c r="P37">
        <f t="shared" si="12"/>
        <v>0</v>
      </c>
      <c r="Q37">
        <f t="shared" si="13"/>
        <v>0</v>
      </c>
      <c r="R37">
        <f t="shared" si="14"/>
        <v>0</v>
      </c>
      <c r="S37">
        <f t="shared" si="15"/>
        <v>0</v>
      </c>
      <c r="T37">
        <f t="shared" si="16"/>
        <v>0</v>
      </c>
      <c r="U37">
        <f t="shared" si="17"/>
        <v>0</v>
      </c>
      <c r="V37">
        <f t="shared" si="18"/>
        <v>0</v>
      </c>
      <c r="W37">
        <f t="shared" si="19"/>
        <v>0</v>
      </c>
      <c r="X37">
        <f t="shared" si="20"/>
        <v>0</v>
      </c>
      <c r="Y37">
        <f t="shared" si="21"/>
        <v>0</v>
      </c>
      <c r="Z37">
        <f t="shared" si="22"/>
        <v>0</v>
      </c>
      <c r="AA37">
        <f t="shared" si="23"/>
        <v>0</v>
      </c>
      <c r="AB37">
        <f t="shared" si="24"/>
        <v>0</v>
      </c>
    </row>
    <row r="38" spans="1:28"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c r="M38">
        <f t="shared" si="9"/>
        <v>0</v>
      </c>
      <c r="N38">
        <f t="shared" si="10"/>
        <v>0</v>
      </c>
      <c r="O38">
        <f t="shared" si="11"/>
        <v>0</v>
      </c>
      <c r="P38">
        <f t="shared" si="12"/>
        <v>0</v>
      </c>
      <c r="Q38">
        <f t="shared" si="13"/>
        <v>0</v>
      </c>
      <c r="R38">
        <f t="shared" si="14"/>
        <v>0</v>
      </c>
      <c r="S38">
        <f t="shared" si="15"/>
        <v>0</v>
      </c>
      <c r="T38">
        <f t="shared" si="16"/>
        <v>0</v>
      </c>
      <c r="U38">
        <f t="shared" si="17"/>
        <v>0</v>
      </c>
      <c r="V38">
        <f t="shared" si="18"/>
        <v>0</v>
      </c>
      <c r="W38">
        <f t="shared" si="19"/>
        <v>0</v>
      </c>
      <c r="X38">
        <f t="shared" si="20"/>
        <v>0</v>
      </c>
      <c r="Y38">
        <f t="shared" si="21"/>
        <v>0</v>
      </c>
      <c r="Z38">
        <f t="shared" si="22"/>
        <v>0</v>
      </c>
      <c r="AA38">
        <f t="shared" si="23"/>
        <v>0</v>
      </c>
      <c r="AB38">
        <f t="shared" si="24"/>
        <v>0</v>
      </c>
    </row>
    <row r="39" spans="1:28"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c r="M39">
        <f t="shared" si="9"/>
        <v>0</v>
      </c>
      <c r="N39">
        <f t="shared" si="10"/>
        <v>0</v>
      </c>
      <c r="O39">
        <f t="shared" si="11"/>
        <v>0</v>
      </c>
      <c r="P39">
        <f t="shared" si="12"/>
        <v>0</v>
      </c>
      <c r="Q39">
        <f t="shared" si="13"/>
        <v>0</v>
      </c>
      <c r="R39">
        <f t="shared" si="14"/>
        <v>0</v>
      </c>
      <c r="S39">
        <f t="shared" si="15"/>
        <v>0</v>
      </c>
      <c r="T39">
        <f t="shared" si="16"/>
        <v>0</v>
      </c>
      <c r="U39">
        <f t="shared" si="17"/>
        <v>0</v>
      </c>
      <c r="V39">
        <f t="shared" si="18"/>
        <v>0</v>
      </c>
      <c r="W39">
        <f t="shared" si="19"/>
        <v>0</v>
      </c>
      <c r="X39">
        <f t="shared" si="20"/>
        <v>0</v>
      </c>
      <c r="Y39">
        <f t="shared" si="21"/>
        <v>0</v>
      </c>
      <c r="Z39">
        <f t="shared" si="22"/>
        <v>0</v>
      </c>
      <c r="AA39">
        <f t="shared" si="23"/>
        <v>0</v>
      </c>
      <c r="AB39">
        <f t="shared" si="24"/>
        <v>0</v>
      </c>
    </row>
    <row r="40" spans="1:28"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c r="M40">
        <f t="shared" si="9"/>
        <v>0</v>
      </c>
      <c r="N40">
        <f t="shared" si="10"/>
        <v>0</v>
      </c>
      <c r="O40">
        <f t="shared" si="11"/>
        <v>0</v>
      </c>
      <c r="P40">
        <f t="shared" si="12"/>
        <v>0</v>
      </c>
      <c r="Q40">
        <f t="shared" si="13"/>
        <v>0</v>
      </c>
      <c r="R40">
        <f t="shared" si="14"/>
        <v>0</v>
      </c>
      <c r="S40">
        <f t="shared" si="15"/>
        <v>0</v>
      </c>
      <c r="T40">
        <f t="shared" si="16"/>
        <v>0</v>
      </c>
      <c r="U40">
        <f t="shared" si="17"/>
        <v>0</v>
      </c>
      <c r="V40">
        <f t="shared" si="18"/>
        <v>0</v>
      </c>
      <c r="W40">
        <f t="shared" si="19"/>
        <v>0</v>
      </c>
      <c r="X40">
        <f t="shared" si="20"/>
        <v>0</v>
      </c>
      <c r="Y40">
        <f t="shared" si="21"/>
        <v>0</v>
      </c>
      <c r="Z40">
        <f t="shared" si="22"/>
        <v>0</v>
      </c>
      <c r="AA40">
        <f t="shared" si="23"/>
        <v>0</v>
      </c>
      <c r="AB40">
        <f t="shared" si="24"/>
        <v>0</v>
      </c>
    </row>
    <row r="41" spans="1:28"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c r="M41">
        <f t="shared" si="9"/>
        <v>0</v>
      </c>
      <c r="N41">
        <f t="shared" si="10"/>
        <v>0</v>
      </c>
      <c r="O41">
        <f t="shared" si="11"/>
        <v>0</v>
      </c>
      <c r="P41">
        <f t="shared" si="12"/>
        <v>0</v>
      </c>
      <c r="Q41">
        <f t="shared" si="13"/>
        <v>0</v>
      </c>
      <c r="R41">
        <f t="shared" si="14"/>
        <v>0</v>
      </c>
      <c r="S41">
        <f t="shared" si="15"/>
        <v>0</v>
      </c>
      <c r="T41">
        <f t="shared" si="16"/>
        <v>0</v>
      </c>
      <c r="U41">
        <f t="shared" si="17"/>
        <v>0</v>
      </c>
      <c r="V41">
        <f t="shared" si="18"/>
        <v>0</v>
      </c>
      <c r="W41">
        <f t="shared" si="19"/>
        <v>0</v>
      </c>
      <c r="X41">
        <f t="shared" si="20"/>
        <v>0</v>
      </c>
      <c r="Y41">
        <f t="shared" si="21"/>
        <v>0</v>
      </c>
      <c r="Z41">
        <f t="shared" si="22"/>
        <v>0</v>
      </c>
      <c r="AA41">
        <f t="shared" si="23"/>
        <v>0</v>
      </c>
      <c r="AB41">
        <f t="shared" si="24"/>
        <v>0</v>
      </c>
    </row>
    <row r="42" spans="1:28"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c r="M42">
        <f t="shared" si="9"/>
        <v>0</v>
      </c>
      <c r="N42">
        <f t="shared" si="10"/>
        <v>0</v>
      </c>
      <c r="O42">
        <f t="shared" si="11"/>
        <v>0</v>
      </c>
      <c r="P42">
        <f t="shared" si="12"/>
        <v>0</v>
      </c>
      <c r="Q42">
        <f t="shared" si="13"/>
        <v>0</v>
      </c>
      <c r="R42">
        <f t="shared" si="14"/>
        <v>0</v>
      </c>
      <c r="S42">
        <f t="shared" si="15"/>
        <v>0</v>
      </c>
      <c r="T42">
        <f t="shared" si="16"/>
        <v>0</v>
      </c>
      <c r="U42">
        <f t="shared" si="17"/>
        <v>0</v>
      </c>
      <c r="V42">
        <f t="shared" si="18"/>
        <v>0</v>
      </c>
      <c r="W42">
        <f t="shared" si="19"/>
        <v>0</v>
      </c>
      <c r="X42">
        <f t="shared" si="20"/>
        <v>0</v>
      </c>
      <c r="Y42">
        <f t="shared" si="21"/>
        <v>0</v>
      </c>
      <c r="Z42">
        <f t="shared" si="22"/>
        <v>0</v>
      </c>
      <c r="AA42">
        <f t="shared" si="23"/>
        <v>0</v>
      </c>
      <c r="AB42">
        <f t="shared" si="24"/>
        <v>0</v>
      </c>
    </row>
    <row r="43" spans="1:28"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c r="M43">
        <f t="shared" si="9"/>
        <v>0</v>
      </c>
      <c r="N43">
        <f t="shared" si="10"/>
        <v>0</v>
      </c>
      <c r="O43">
        <f t="shared" si="11"/>
        <v>0</v>
      </c>
      <c r="P43">
        <f t="shared" si="12"/>
        <v>0</v>
      </c>
      <c r="Q43">
        <f t="shared" si="13"/>
        <v>0</v>
      </c>
      <c r="R43">
        <f t="shared" si="14"/>
        <v>0</v>
      </c>
      <c r="S43">
        <f t="shared" si="15"/>
        <v>0</v>
      </c>
      <c r="T43">
        <f t="shared" si="16"/>
        <v>0</v>
      </c>
      <c r="U43">
        <f t="shared" si="17"/>
        <v>0</v>
      </c>
      <c r="V43">
        <f t="shared" si="18"/>
        <v>0</v>
      </c>
      <c r="W43">
        <f t="shared" si="19"/>
        <v>0</v>
      </c>
      <c r="X43">
        <f t="shared" si="20"/>
        <v>0</v>
      </c>
      <c r="Y43">
        <f t="shared" si="21"/>
        <v>0</v>
      </c>
      <c r="Z43">
        <f t="shared" si="22"/>
        <v>0</v>
      </c>
      <c r="AA43">
        <f t="shared" si="23"/>
        <v>0</v>
      </c>
      <c r="AB43">
        <f t="shared" si="24"/>
        <v>0</v>
      </c>
    </row>
    <row r="44" spans="1:28"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c r="M44">
        <f t="shared" si="9"/>
        <v>0</v>
      </c>
      <c r="N44">
        <f t="shared" si="10"/>
        <v>0</v>
      </c>
      <c r="O44">
        <f t="shared" si="11"/>
        <v>0</v>
      </c>
      <c r="P44">
        <f t="shared" si="12"/>
        <v>0</v>
      </c>
      <c r="Q44">
        <f t="shared" si="13"/>
        <v>0</v>
      </c>
      <c r="R44">
        <f t="shared" si="14"/>
        <v>0</v>
      </c>
      <c r="S44">
        <f t="shared" si="15"/>
        <v>0</v>
      </c>
      <c r="T44">
        <f t="shared" si="16"/>
        <v>0</v>
      </c>
      <c r="U44">
        <f t="shared" si="17"/>
        <v>0</v>
      </c>
      <c r="V44">
        <f t="shared" si="18"/>
        <v>0</v>
      </c>
      <c r="W44">
        <f t="shared" si="19"/>
        <v>0</v>
      </c>
      <c r="X44">
        <f t="shared" si="20"/>
        <v>0</v>
      </c>
      <c r="Y44">
        <f t="shared" si="21"/>
        <v>0</v>
      </c>
      <c r="Z44">
        <f t="shared" si="22"/>
        <v>0</v>
      </c>
      <c r="AA44">
        <f t="shared" si="23"/>
        <v>0</v>
      </c>
      <c r="AB44">
        <f t="shared" si="24"/>
        <v>0</v>
      </c>
    </row>
    <row r="45" spans="1:28"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c r="M45">
        <f t="shared" si="9"/>
        <v>0</v>
      </c>
      <c r="N45">
        <f t="shared" si="10"/>
        <v>0</v>
      </c>
      <c r="O45">
        <f t="shared" si="11"/>
        <v>0</v>
      </c>
      <c r="P45">
        <f t="shared" si="12"/>
        <v>0</v>
      </c>
      <c r="Q45">
        <f t="shared" si="13"/>
        <v>0</v>
      </c>
      <c r="R45">
        <f t="shared" si="14"/>
        <v>0</v>
      </c>
      <c r="S45">
        <f t="shared" si="15"/>
        <v>0</v>
      </c>
      <c r="T45">
        <f t="shared" si="16"/>
        <v>0</v>
      </c>
      <c r="U45">
        <f t="shared" si="17"/>
        <v>0</v>
      </c>
      <c r="V45">
        <f t="shared" si="18"/>
        <v>0</v>
      </c>
      <c r="W45">
        <f t="shared" si="19"/>
        <v>0</v>
      </c>
      <c r="X45">
        <f t="shared" si="20"/>
        <v>0</v>
      </c>
      <c r="Y45">
        <f t="shared" si="21"/>
        <v>0</v>
      </c>
      <c r="Z45">
        <f t="shared" si="22"/>
        <v>0</v>
      </c>
      <c r="AA45">
        <f t="shared" si="23"/>
        <v>0</v>
      </c>
      <c r="AB45">
        <f t="shared" si="24"/>
        <v>0</v>
      </c>
    </row>
    <row r="46" spans="1:28"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c r="M46">
        <f t="shared" si="9"/>
        <v>0</v>
      </c>
      <c r="N46">
        <f t="shared" si="10"/>
        <v>0</v>
      </c>
      <c r="O46">
        <f t="shared" si="11"/>
        <v>0</v>
      </c>
      <c r="P46">
        <f t="shared" si="12"/>
        <v>0</v>
      </c>
      <c r="Q46">
        <f t="shared" si="13"/>
        <v>0</v>
      </c>
      <c r="R46">
        <f t="shared" si="14"/>
        <v>0</v>
      </c>
      <c r="S46">
        <f t="shared" si="15"/>
        <v>0</v>
      </c>
      <c r="T46">
        <f t="shared" si="16"/>
        <v>0</v>
      </c>
      <c r="U46">
        <f t="shared" si="17"/>
        <v>0</v>
      </c>
      <c r="V46">
        <f t="shared" si="18"/>
        <v>0</v>
      </c>
      <c r="W46">
        <f t="shared" si="19"/>
        <v>0</v>
      </c>
      <c r="X46">
        <f t="shared" si="20"/>
        <v>0</v>
      </c>
      <c r="Y46">
        <f t="shared" si="21"/>
        <v>0</v>
      </c>
      <c r="Z46">
        <f t="shared" si="22"/>
        <v>0</v>
      </c>
      <c r="AA46">
        <f t="shared" si="23"/>
        <v>0</v>
      </c>
      <c r="AB46">
        <f t="shared" si="24"/>
        <v>0</v>
      </c>
    </row>
    <row r="47" spans="1:28"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c r="M47">
        <f t="shared" si="9"/>
        <v>0</v>
      </c>
      <c r="N47">
        <f t="shared" si="10"/>
        <v>0</v>
      </c>
      <c r="O47">
        <f t="shared" si="11"/>
        <v>0</v>
      </c>
      <c r="P47">
        <f t="shared" si="12"/>
        <v>0</v>
      </c>
      <c r="Q47">
        <f t="shared" si="13"/>
        <v>0</v>
      </c>
      <c r="R47">
        <f t="shared" si="14"/>
        <v>0</v>
      </c>
      <c r="S47">
        <f t="shared" si="15"/>
        <v>0</v>
      </c>
      <c r="T47">
        <f t="shared" si="16"/>
        <v>0</v>
      </c>
      <c r="U47">
        <f t="shared" si="17"/>
        <v>0</v>
      </c>
      <c r="V47">
        <f t="shared" si="18"/>
        <v>0</v>
      </c>
      <c r="W47">
        <f t="shared" si="19"/>
        <v>0</v>
      </c>
      <c r="X47">
        <f t="shared" si="20"/>
        <v>0</v>
      </c>
      <c r="Y47">
        <f t="shared" si="21"/>
        <v>0</v>
      </c>
      <c r="Z47">
        <f t="shared" si="22"/>
        <v>0</v>
      </c>
      <c r="AA47">
        <f t="shared" si="23"/>
        <v>0</v>
      </c>
      <c r="AB47">
        <f t="shared" si="24"/>
        <v>0</v>
      </c>
    </row>
    <row r="48" spans="1:28"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c r="M48">
        <f t="shared" si="9"/>
        <v>0</v>
      </c>
      <c r="N48">
        <f t="shared" si="10"/>
        <v>0</v>
      </c>
      <c r="O48">
        <f t="shared" si="11"/>
        <v>0</v>
      </c>
      <c r="P48">
        <f t="shared" si="12"/>
        <v>0</v>
      </c>
      <c r="Q48">
        <f t="shared" si="13"/>
        <v>0</v>
      </c>
      <c r="R48">
        <f t="shared" si="14"/>
        <v>0</v>
      </c>
      <c r="S48">
        <f t="shared" si="15"/>
        <v>0</v>
      </c>
      <c r="T48">
        <f t="shared" si="16"/>
        <v>0</v>
      </c>
      <c r="U48">
        <f t="shared" si="17"/>
        <v>0</v>
      </c>
      <c r="V48">
        <f t="shared" si="18"/>
        <v>0</v>
      </c>
      <c r="W48">
        <f t="shared" si="19"/>
        <v>0</v>
      </c>
      <c r="X48">
        <f t="shared" si="20"/>
        <v>0</v>
      </c>
      <c r="Y48">
        <f t="shared" si="21"/>
        <v>0</v>
      </c>
      <c r="Z48">
        <f t="shared" si="22"/>
        <v>0</v>
      </c>
      <c r="AA48">
        <f t="shared" si="23"/>
        <v>0</v>
      </c>
      <c r="AB48">
        <f t="shared" si="24"/>
        <v>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8FB17-66DD-4809-9B7F-36EF2CE1CDCA}">
  <dimension ref="A1:X48"/>
  <sheetViews>
    <sheetView workbookViewId="0">
      <selection activeCell="E33" sqref="E33"/>
    </sheetView>
  </sheetViews>
  <sheetFormatPr defaultRowHeight="15" x14ac:dyDescent="0.25"/>
  <cols>
    <col min="1" max="1" width="21.140625" customWidth="1"/>
    <col min="2" max="24" width="19.5703125" bestFit="1" customWidth="1"/>
  </cols>
  <sheetData>
    <row r="1" spans="1:24" x14ac:dyDescent="0.25">
      <c r="D1" s="3" t="s">
        <v>21</v>
      </c>
      <c r="I1" s="3" t="s">
        <v>22</v>
      </c>
      <c r="M1" s="3" t="s">
        <v>23</v>
      </c>
      <c r="Q1" s="3" t="s">
        <v>24</v>
      </c>
      <c r="U1" s="3" t="s">
        <v>25</v>
      </c>
    </row>
    <row r="2" spans="1:24" x14ac:dyDescent="0.25">
      <c r="D2" t="s">
        <v>82</v>
      </c>
      <c r="E2">
        <f>'Rate Period Limits'!F7</f>
        <v>50</v>
      </c>
      <c r="I2" t="s">
        <v>82</v>
      </c>
      <c r="J2">
        <f>'Rate Period Limits'!G7</f>
        <v>50</v>
      </c>
      <c r="M2" t="s">
        <v>82</v>
      </c>
      <c r="N2">
        <f>'Rate Period Limits'!H7</f>
        <v>50</v>
      </c>
      <c r="Q2" t="s">
        <v>82</v>
      </c>
      <c r="R2">
        <f>'Rate Period Limits'!I7</f>
        <v>50</v>
      </c>
      <c r="U2" t="s">
        <v>82</v>
      </c>
      <c r="V2">
        <f>'Rate Period Limits'!J7</f>
        <v>50</v>
      </c>
    </row>
    <row r="3" spans="1:24" x14ac:dyDescent="0.25">
      <c r="D3" t="s">
        <v>83</v>
      </c>
      <c r="E3">
        <f>COUNTIF(B9:B48,D1)</f>
        <v>0</v>
      </c>
      <c r="I3" t="s">
        <v>86</v>
      </c>
      <c r="J3">
        <f>COUNTIF(H9:H48,"&gt;0")</f>
        <v>0</v>
      </c>
      <c r="M3" t="s">
        <v>86</v>
      </c>
      <c r="N3">
        <f>COUNTIF(L9:L48,"&gt;0")</f>
        <v>0</v>
      </c>
      <c r="Q3" t="s">
        <v>86</v>
      </c>
      <c r="R3">
        <f>COUNTIF(P9:P48,"&gt;0")</f>
        <v>0</v>
      </c>
      <c r="U3" t="s">
        <v>86</v>
      </c>
      <c r="V3">
        <f>COUNTIF(T9:T48,"&gt;0")</f>
        <v>0</v>
      </c>
    </row>
    <row r="4" spans="1:24" x14ac:dyDescent="0.25">
      <c r="D4" t="s">
        <v>84</v>
      </c>
      <c r="E4">
        <f>IF((SUMIF(D9:D48,"&lt;5",D9:D48)+(5*COUNTIF(D9:D48,"&gt;=5")))&lt;E2,1,0)</f>
        <v>1</v>
      </c>
      <c r="I4" t="s">
        <v>84</v>
      </c>
      <c r="J4">
        <f>IF((SUMIF(H9:H48,"&lt;5",H9:H48)+(5*COUNTIF(H9:H48,"&gt;=5")))&lt;J2,1,0)</f>
        <v>1</v>
      </c>
      <c r="M4" t="s">
        <v>84</v>
      </c>
      <c r="N4">
        <f>IF((SUMIF(L9:L48,"&lt;5",L9:L48)+(5*COUNTIF(L9:L48,"&gt;=5")))&lt;N2,1,0)</f>
        <v>1</v>
      </c>
      <c r="Q4" t="s">
        <v>84</v>
      </c>
      <c r="R4">
        <f>IF((SUMIF(P9:P48,"&lt;5",P9:P48)+(5*COUNTIF(P9:P48,"&gt;=5")))&lt;R2,1,0)</f>
        <v>1</v>
      </c>
      <c r="U4" t="s">
        <v>84</v>
      </c>
      <c r="V4">
        <f>IF((SUMIF(T9:T48,"&lt;5",T9:T48)+(5*COUNTIF(T9:T48,"&gt;=5")))&lt;V2,1,0)</f>
        <v>1</v>
      </c>
    </row>
    <row r="5" spans="1:24" x14ac:dyDescent="0.25">
      <c r="D5" t="s">
        <v>85</v>
      </c>
      <c r="E5">
        <f>SUM(E9:E48)</f>
        <v>0</v>
      </c>
      <c r="I5" t="s">
        <v>85</v>
      </c>
      <c r="J5">
        <f>SUM(I9:I48)</f>
        <v>0</v>
      </c>
      <c r="M5" t="s">
        <v>85</v>
      </c>
      <c r="N5">
        <f>SUM(M9:M48)</f>
        <v>0</v>
      </c>
      <c r="Q5" t="s">
        <v>85</v>
      </c>
      <c r="R5">
        <f>SUM(Q9:Q48)</f>
        <v>0</v>
      </c>
      <c r="U5" t="s">
        <v>85</v>
      </c>
      <c r="V5">
        <f>SUM(U9:U48)</f>
        <v>0</v>
      </c>
    </row>
    <row r="6" spans="1:24" x14ac:dyDescent="0.25">
      <c r="D6" t="s">
        <v>67</v>
      </c>
      <c r="E6">
        <f>IF((SUM(D9:D48)-E5)&gt;(E2-E5),(E2-E5)/(SUM(D9:D48)-E5),1)</f>
        <v>1</v>
      </c>
      <c r="I6" t="s">
        <v>67</v>
      </c>
      <c r="J6">
        <f>IF((SUM(H9:H48)-J5)&gt;(J2-J5),(J2-J5)/(SUM(H9:H48)-J5),1)</f>
        <v>1</v>
      </c>
      <c r="M6" t="s">
        <v>67</v>
      </c>
      <c r="N6">
        <f>IF((SUM(L9:L48)-N5)&gt;(N2-N5),(N2-N5)/(SUM(L9:L48)-N5),1)</f>
        <v>1</v>
      </c>
      <c r="Q6" t="s">
        <v>67</v>
      </c>
      <c r="R6">
        <f>IF((SUM(P9:P48)-R5)&gt;(R2-R5),(R2-R5)/(SUM(P9:P48)-R5),1)</f>
        <v>1</v>
      </c>
      <c r="U6" t="s">
        <v>67</v>
      </c>
      <c r="V6">
        <f>IF((SUM(T9:T48)-V5)&gt;(V2-V5),(V2-V5)/(SUM(T9:T48)-V5),1)</f>
        <v>1</v>
      </c>
    </row>
    <row r="8" spans="1:24" x14ac:dyDescent="0.25">
      <c r="A8" s="3" t="s">
        <v>68</v>
      </c>
      <c r="B8" s="3" t="s">
        <v>77</v>
      </c>
      <c r="C8" s="3" t="s">
        <v>78</v>
      </c>
      <c r="D8" s="3" t="s">
        <v>74</v>
      </c>
      <c r="E8" s="3" t="s">
        <v>80</v>
      </c>
      <c r="F8" s="3" t="s">
        <v>67</v>
      </c>
      <c r="G8" s="3" t="s">
        <v>81</v>
      </c>
      <c r="H8" s="3" t="s">
        <v>79</v>
      </c>
      <c r="I8" s="3" t="s">
        <v>80</v>
      </c>
      <c r="J8" s="3" t="s">
        <v>67</v>
      </c>
      <c r="K8" s="3" t="s">
        <v>81</v>
      </c>
      <c r="L8" s="3" t="s">
        <v>79</v>
      </c>
      <c r="M8" s="3" t="s">
        <v>80</v>
      </c>
      <c r="N8" s="3" t="s">
        <v>67</v>
      </c>
      <c r="O8" s="3" t="s">
        <v>81</v>
      </c>
      <c r="P8" s="3" t="s">
        <v>79</v>
      </c>
      <c r="Q8" s="3" t="s">
        <v>80</v>
      </c>
      <c r="R8" s="3" t="s">
        <v>67</v>
      </c>
      <c r="S8" s="3" t="s">
        <v>81</v>
      </c>
      <c r="T8" s="3" t="s">
        <v>79</v>
      </c>
      <c r="U8" s="3" t="s">
        <v>80</v>
      </c>
      <c r="V8" s="3" t="s">
        <v>67</v>
      </c>
      <c r="W8" s="3" t="s">
        <v>81</v>
      </c>
      <c r="X8" s="3" t="s">
        <v>79</v>
      </c>
    </row>
    <row r="9" spans="1:24"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c r="I9">
        <f>IF(J$4=1,MIN(H9,5),0)</f>
        <v>0</v>
      </c>
      <c r="J9">
        <f>(H9-I9)*J$6</f>
        <v>0</v>
      </c>
      <c r="K9">
        <f>I9+J9</f>
        <v>0</v>
      </c>
      <c r="L9">
        <f>H9-K9</f>
        <v>0</v>
      </c>
      <c r="M9">
        <f>IF(N$4=1,MIN(L9,5),0)</f>
        <v>0</v>
      </c>
      <c r="N9">
        <f>(L9-M9)*N$6</f>
        <v>0</v>
      </c>
      <c r="O9">
        <f>M9+N9</f>
        <v>0</v>
      </c>
      <c r="P9">
        <f>L9-O9</f>
        <v>0</v>
      </c>
      <c r="Q9">
        <f>IF(R$4=1,MIN(P9,5),0)</f>
        <v>0</v>
      </c>
      <c r="R9">
        <f>(P9-Q9)*R$6</f>
        <v>0</v>
      </c>
      <c r="S9">
        <f>Q9+R9</f>
        <v>0</v>
      </c>
      <c r="T9">
        <f>P9-S9</f>
        <v>0</v>
      </c>
      <c r="U9">
        <f>IF(V$4=1,MIN(T9,5),0)</f>
        <v>0</v>
      </c>
      <c r="V9">
        <f>(T9-U9)*V$6</f>
        <v>0</v>
      </c>
      <c r="W9">
        <f>U9+V9</f>
        <v>0</v>
      </c>
      <c r="X9">
        <f>T9-W9</f>
        <v>0</v>
      </c>
    </row>
    <row r="10" spans="1:24"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c r="I10">
        <f t="shared" ref="I10:I48" si="5">IF(J$4=1,MIN(H10,5),0)</f>
        <v>0</v>
      </c>
      <c r="J10">
        <f t="shared" ref="J10:J48" si="6">(H10-I10)*J$6</f>
        <v>0</v>
      </c>
      <c r="K10">
        <f t="shared" ref="K10:K48" si="7">I10+J10</f>
        <v>0</v>
      </c>
      <c r="L10">
        <f t="shared" ref="L10:L48" si="8">H10-K10</f>
        <v>0</v>
      </c>
      <c r="M10">
        <f t="shared" ref="M10:M48" si="9">IF(N$4=1,MIN(L10,5),0)</f>
        <v>0</v>
      </c>
      <c r="N10">
        <f t="shared" ref="N10:N48" si="10">(L10-M10)*N$6</f>
        <v>0</v>
      </c>
      <c r="O10">
        <f t="shared" ref="O10:O48" si="11">M10+N10</f>
        <v>0</v>
      </c>
      <c r="P10">
        <f t="shared" ref="P10:P48" si="12">L10-O10</f>
        <v>0</v>
      </c>
      <c r="Q10">
        <f t="shared" ref="Q10:Q48" si="13">IF(R$4=1,MIN(P10,5),0)</f>
        <v>0</v>
      </c>
      <c r="R10">
        <f t="shared" ref="R10:R48" si="14">(P10-Q10)*R$6</f>
        <v>0</v>
      </c>
      <c r="S10">
        <f t="shared" ref="S10:S48" si="15">Q10+R10</f>
        <v>0</v>
      </c>
      <c r="T10">
        <f t="shared" ref="T10:T48" si="16">P10-S10</f>
        <v>0</v>
      </c>
      <c r="U10">
        <f t="shared" ref="U10:U48" si="17">IF(V$4=1,MIN(T10,5),0)</f>
        <v>0</v>
      </c>
      <c r="V10">
        <f t="shared" ref="V10:V48" si="18">(T10-U10)*V$6</f>
        <v>0</v>
      </c>
      <c r="W10">
        <f t="shared" ref="W10:W48" si="19">U10+V10</f>
        <v>0</v>
      </c>
      <c r="X10">
        <f t="shared" ref="X10:X48" si="20">T10-W10</f>
        <v>0</v>
      </c>
    </row>
    <row r="11" spans="1:24"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c r="I11">
        <f t="shared" si="5"/>
        <v>0</v>
      </c>
      <c r="J11">
        <f t="shared" si="6"/>
        <v>0</v>
      </c>
      <c r="K11">
        <f t="shared" si="7"/>
        <v>0</v>
      </c>
      <c r="L11">
        <f t="shared" si="8"/>
        <v>0</v>
      </c>
      <c r="M11">
        <f t="shared" si="9"/>
        <v>0</v>
      </c>
      <c r="N11">
        <f t="shared" si="10"/>
        <v>0</v>
      </c>
      <c r="O11">
        <f t="shared" si="11"/>
        <v>0</v>
      </c>
      <c r="P11">
        <f t="shared" si="12"/>
        <v>0</v>
      </c>
      <c r="Q11">
        <f t="shared" si="13"/>
        <v>0</v>
      </c>
      <c r="R11">
        <f t="shared" si="14"/>
        <v>0</v>
      </c>
      <c r="S11">
        <f t="shared" si="15"/>
        <v>0</v>
      </c>
      <c r="T11">
        <f t="shared" si="16"/>
        <v>0</v>
      </c>
      <c r="U11">
        <f t="shared" si="17"/>
        <v>0</v>
      </c>
      <c r="V11">
        <f t="shared" si="18"/>
        <v>0</v>
      </c>
      <c r="W11">
        <f t="shared" si="19"/>
        <v>0</v>
      </c>
      <c r="X11">
        <f t="shared" si="20"/>
        <v>0</v>
      </c>
    </row>
    <row r="12" spans="1:24"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c r="I12">
        <f t="shared" si="5"/>
        <v>0</v>
      </c>
      <c r="J12">
        <f t="shared" si="6"/>
        <v>0</v>
      </c>
      <c r="K12">
        <f t="shared" si="7"/>
        <v>0</v>
      </c>
      <c r="L12">
        <f t="shared" si="8"/>
        <v>0</v>
      </c>
      <c r="M12">
        <f t="shared" si="9"/>
        <v>0</v>
      </c>
      <c r="N12">
        <f t="shared" si="10"/>
        <v>0</v>
      </c>
      <c r="O12">
        <f t="shared" si="11"/>
        <v>0</v>
      </c>
      <c r="P12">
        <f t="shared" si="12"/>
        <v>0</v>
      </c>
      <c r="Q12">
        <f t="shared" si="13"/>
        <v>0</v>
      </c>
      <c r="R12">
        <f t="shared" si="14"/>
        <v>0</v>
      </c>
      <c r="S12">
        <f t="shared" si="15"/>
        <v>0</v>
      </c>
      <c r="T12">
        <f t="shared" si="16"/>
        <v>0</v>
      </c>
      <c r="U12">
        <f t="shared" si="17"/>
        <v>0</v>
      </c>
      <c r="V12">
        <f t="shared" si="18"/>
        <v>0</v>
      </c>
      <c r="W12">
        <f t="shared" si="19"/>
        <v>0</v>
      </c>
      <c r="X12">
        <f t="shared" si="20"/>
        <v>0</v>
      </c>
    </row>
    <row r="13" spans="1:24"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c r="I13">
        <f t="shared" si="5"/>
        <v>0</v>
      </c>
      <c r="J13">
        <f t="shared" si="6"/>
        <v>0</v>
      </c>
      <c r="K13">
        <f t="shared" si="7"/>
        <v>0</v>
      </c>
      <c r="L13">
        <f t="shared" si="8"/>
        <v>0</v>
      </c>
      <c r="M13">
        <f t="shared" si="9"/>
        <v>0</v>
      </c>
      <c r="N13">
        <f t="shared" si="10"/>
        <v>0</v>
      </c>
      <c r="O13">
        <f t="shared" si="11"/>
        <v>0</v>
      </c>
      <c r="P13">
        <f t="shared" si="12"/>
        <v>0</v>
      </c>
      <c r="Q13">
        <f t="shared" si="13"/>
        <v>0</v>
      </c>
      <c r="R13">
        <f t="shared" si="14"/>
        <v>0</v>
      </c>
      <c r="S13">
        <f t="shared" si="15"/>
        <v>0</v>
      </c>
      <c r="T13">
        <f t="shared" si="16"/>
        <v>0</v>
      </c>
      <c r="U13">
        <f t="shared" si="17"/>
        <v>0</v>
      </c>
      <c r="V13">
        <f t="shared" si="18"/>
        <v>0</v>
      </c>
      <c r="W13">
        <f t="shared" si="19"/>
        <v>0</v>
      </c>
      <c r="X13">
        <f t="shared" si="20"/>
        <v>0</v>
      </c>
    </row>
    <row r="14" spans="1:24"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c r="M14">
        <f t="shared" si="9"/>
        <v>0</v>
      </c>
      <c r="N14">
        <f t="shared" si="10"/>
        <v>0</v>
      </c>
      <c r="O14">
        <f t="shared" si="11"/>
        <v>0</v>
      </c>
      <c r="P14">
        <f t="shared" si="12"/>
        <v>0</v>
      </c>
      <c r="Q14">
        <f t="shared" si="13"/>
        <v>0</v>
      </c>
      <c r="R14">
        <f t="shared" si="14"/>
        <v>0</v>
      </c>
      <c r="S14">
        <f t="shared" si="15"/>
        <v>0</v>
      </c>
      <c r="T14">
        <f t="shared" si="16"/>
        <v>0</v>
      </c>
      <c r="U14">
        <f t="shared" si="17"/>
        <v>0</v>
      </c>
      <c r="V14">
        <f t="shared" si="18"/>
        <v>0</v>
      </c>
      <c r="W14">
        <f t="shared" si="19"/>
        <v>0</v>
      </c>
      <c r="X14">
        <f t="shared" si="20"/>
        <v>0</v>
      </c>
    </row>
    <row r="15" spans="1:24"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c r="M15">
        <f t="shared" si="9"/>
        <v>0</v>
      </c>
      <c r="N15">
        <f t="shared" si="10"/>
        <v>0</v>
      </c>
      <c r="O15">
        <f t="shared" si="11"/>
        <v>0</v>
      </c>
      <c r="P15">
        <f t="shared" si="12"/>
        <v>0</v>
      </c>
      <c r="Q15">
        <f t="shared" si="13"/>
        <v>0</v>
      </c>
      <c r="R15">
        <f t="shared" si="14"/>
        <v>0</v>
      </c>
      <c r="S15">
        <f t="shared" si="15"/>
        <v>0</v>
      </c>
      <c r="T15">
        <f t="shared" si="16"/>
        <v>0</v>
      </c>
      <c r="U15">
        <f t="shared" si="17"/>
        <v>0</v>
      </c>
      <c r="V15">
        <f t="shared" si="18"/>
        <v>0</v>
      </c>
      <c r="W15">
        <f t="shared" si="19"/>
        <v>0</v>
      </c>
      <c r="X15">
        <f t="shared" si="20"/>
        <v>0</v>
      </c>
    </row>
    <row r="16" spans="1:24"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c r="M16">
        <f t="shared" si="9"/>
        <v>0</v>
      </c>
      <c r="N16">
        <f t="shared" si="10"/>
        <v>0</v>
      </c>
      <c r="O16">
        <f t="shared" si="11"/>
        <v>0</v>
      </c>
      <c r="P16">
        <f t="shared" si="12"/>
        <v>0</v>
      </c>
      <c r="Q16">
        <f t="shared" si="13"/>
        <v>0</v>
      </c>
      <c r="R16">
        <f t="shared" si="14"/>
        <v>0</v>
      </c>
      <c r="S16">
        <f t="shared" si="15"/>
        <v>0</v>
      </c>
      <c r="T16">
        <f t="shared" si="16"/>
        <v>0</v>
      </c>
      <c r="U16">
        <f t="shared" si="17"/>
        <v>0</v>
      </c>
      <c r="V16">
        <f t="shared" si="18"/>
        <v>0</v>
      </c>
      <c r="W16">
        <f t="shared" si="19"/>
        <v>0</v>
      </c>
      <c r="X16">
        <f t="shared" si="20"/>
        <v>0</v>
      </c>
    </row>
    <row r="17" spans="1:24"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c r="M17">
        <f t="shared" si="9"/>
        <v>0</v>
      </c>
      <c r="N17">
        <f t="shared" si="10"/>
        <v>0</v>
      </c>
      <c r="O17">
        <f t="shared" si="11"/>
        <v>0</v>
      </c>
      <c r="P17">
        <f t="shared" si="12"/>
        <v>0</v>
      </c>
      <c r="Q17">
        <f t="shared" si="13"/>
        <v>0</v>
      </c>
      <c r="R17">
        <f t="shared" si="14"/>
        <v>0</v>
      </c>
      <c r="S17">
        <f t="shared" si="15"/>
        <v>0</v>
      </c>
      <c r="T17">
        <f t="shared" si="16"/>
        <v>0</v>
      </c>
      <c r="U17">
        <f t="shared" si="17"/>
        <v>0</v>
      </c>
      <c r="V17">
        <f t="shared" si="18"/>
        <v>0</v>
      </c>
      <c r="W17">
        <f t="shared" si="19"/>
        <v>0</v>
      </c>
      <c r="X17">
        <f t="shared" si="20"/>
        <v>0</v>
      </c>
    </row>
    <row r="18" spans="1:24"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c r="M18">
        <f t="shared" si="9"/>
        <v>0</v>
      </c>
      <c r="N18">
        <f t="shared" si="10"/>
        <v>0</v>
      </c>
      <c r="O18">
        <f t="shared" si="11"/>
        <v>0</v>
      </c>
      <c r="P18">
        <f t="shared" si="12"/>
        <v>0</v>
      </c>
      <c r="Q18">
        <f t="shared" si="13"/>
        <v>0</v>
      </c>
      <c r="R18">
        <f t="shared" si="14"/>
        <v>0</v>
      </c>
      <c r="S18">
        <f t="shared" si="15"/>
        <v>0</v>
      </c>
      <c r="T18">
        <f t="shared" si="16"/>
        <v>0</v>
      </c>
      <c r="U18">
        <f t="shared" si="17"/>
        <v>0</v>
      </c>
      <c r="V18">
        <f t="shared" si="18"/>
        <v>0</v>
      </c>
      <c r="W18">
        <f t="shared" si="19"/>
        <v>0</v>
      </c>
      <c r="X18">
        <f t="shared" si="20"/>
        <v>0</v>
      </c>
    </row>
    <row r="19" spans="1:24"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c r="M19">
        <f t="shared" si="9"/>
        <v>0</v>
      </c>
      <c r="N19">
        <f t="shared" si="10"/>
        <v>0</v>
      </c>
      <c r="O19">
        <f t="shared" si="11"/>
        <v>0</v>
      </c>
      <c r="P19">
        <f t="shared" si="12"/>
        <v>0</v>
      </c>
      <c r="Q19">
        <f t="shared" si="13"/>
        <v>0</v>
      </c>
      <c r="R19">
        <f t="shared" si="14"/>
        <v>0</v>
      </c>
      <c r="S19">
        <f t="shared" si="15"/>
        <v>0</v>
      </c>
      <c r="T19">
        <f t="shared" si="16"/>
        <v>0</v>
      </c>
      <c r="U19">
        <f t="shared" si="17"/>
        <v>0</v>
      </c>
      <c r="V19">
        <f t="shared" si="18"/>
        <v>0</v>
      </c>
      <c r="W19">
        <f t="shared" si="19"/>
        <v>0</v>
      </c>
      <c r="X19">
        <f t="shared" si="20"/>
        <v>0</v>
      </c>
    </row>
    <row r="20" spans="1:24"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c r="M20">
        <f t="shared" si="9"/>
        <v>0</v>
      </c>
      <c r="N20">
        <f t="shared" si="10"/>
        <v>0</v>
      </c>
      <c r="O20">
        <f t="shared" si="11"/>
        <v>0</v>
      </c>
      <c r="P20">
        <f t="shared" si="12"/>
        <v>0</v>
      </c>
      <c r="Q20">
        <f t="shared" si="13"/>
        <v>0</v>
      </c>
      <c r="R20">
        <f t="shared" si="14"/>
        <v>0</v>
      </c>
      <c r="S20">
        <f t="shared" si="15"/>
        <v>0</v>
      </c>
      <c r="T20">
        <f t="shared" si="16"/>
        <v>0</v>
      </c>
      <c r="U20">
        <f t="shared" si="17"/>
        <v>0</v>
      </c>
      <c r="V20">
        <f t="shared" si="18"/>
        <v>0</v>
      </c>
      <c r="W20">
        <f t="shared" si="19"/>
        <v>0</v>
      </c>
      <c r="X20">
        <f t="shared" si="20"/>
        <v>0</v>
      </c>
    </row>
    <row r="21" spans="1:24"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c r="M21">
        <f t="shared" si="9"/>
        <v>0</v>
      </c>
      <c r="N21">
        <f t="shared" si="10"/>
        <v>0</v>
      </c>
      <c r="O21">
        <f t="shared" si="11"/>
        <v>0</v>
      </c>
      <c r="P21">
        <f t="shared" si="12"/>
        <v>0</v>
      </c>
      <c r="Q21">
        <f t="shared" si="13"/>
        <v>0</v>
      </c>
      <c r="R21">
        <f t="shared" si="14"/>
        <v>0</v>
      </c>
      <c r="S21">
        <f t="shared" si="15"/>
        <v>0</v>
      </c>
      <c r="T21">
        <f t="shared" si="16"/>
        <v>0</v>
      </c>
      <c r="U21">
        <f t="shared" si="17"/>
        <v>0</v>
      </c>
      <c r="V21">
        <f t="shared" si="18"/>
        <v>0</v>
      </c>
      <c r="W21">
        <f t="shared" si="19"/>
        <v>0</v>
      </c>
      <c r="X21">
        <f t="shared" si="20"/>
        <v>0</v>
      </c>
    </row>
    <row r="22" spans="1:24"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c r="M22">
        <f t="shared" si="9"/>
        <v>0</v>
      </c>
      <c r="N22">
        <f t="shared" si="10"/>
        <v>0</v>
      </c>
      <c r="O22">
        <f t="shared" si="11"/>
        <v>0</v>
      </c>
      <c r="P22">
        <f t="shared" si="12"/>
        <v>0</v>
      </c>
      <c r="Q22">
        <f t="shared" si="13"/>
        <v>0</v>
      </c>
      <c r="R22">
        <f t="shared" si="14"/>
        <v>0</v>
      </c>
      <c r="S22">
        <f t="shared" si="15"/>
        <v>0</v>
      </c>
      <c r="T22">
        <f t="shared" si="16"/>
        <v>0</v>
      </c>
      <c r="U22">
        <f t="shared" si="17"/>
        <v>0</v>
      </c>
      <c r="V22">
        <f t="shared" si="18"/>
        <v>0</v>
      </c>
      <c r="W22">
        <f t="shared" si="19"/>
        <v>0</v>
      </c>
      <c r="X22">
        <f t="shared" si="20"/>
        <v>0</v>
      </c>
    </row>
    <row r="23" spans="1:24"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c r="M23">
        <f t="shared" si="9"/>
        <v>0</v>
      </c>
      <c r="N23">
        <f t="shared" si="10"/>
        <v>0</v>
      </c>
      <c r="O23">
        <f t="shared" si="11"/>
        <v>0</v>
      </c>
      <c r="P23">
        <f t="shared" si="12"/>
        <v>0</v>
      </c>
      <c r="Q23">
        <f t="shared" si="13"/>
        <v>0</v>
      </c>
      <c r="R23">
        <f t="shared" si="14"/>
        <v>0</v>
      </c>
      <c r="S23">
        <f t="shared" si="15"/>
        <v>0</v>
      </c>
      <c r="T23">
        <f t="shared" si="16"/>
        <v>0</v>
      </c>
      <c r="U23">
        <f t="shared" si="17"/>
        <v>0</v>
      </c>
      <c r="V23">
        <f t="shared" si="18"/>
        <v>0</v>
      </c>
      <c r="W23">
        <f t="shared" si="19"/>
        <v>0</v>
      </c>
      <c r="X23">
        <f t="shared" si="20"/>
        <v>0</v>
      </c>
    </row>
    <row r="24" spans="1:24"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c r="M24">
        <f t="shared" si="9"/>
        <v>0</v>
      </c>
      <c r="N24">
        <f t="shared" si="10"/>
        <v>0</v>
      </c>
      <c r="O24">
        <f t="shared" si="11"/>
        <v>0</v>
      </c>
      <c r="P24">
        <f t="shared" si="12"/>
        <v>0</v>
      </c>
      <c r="Q24">
        <f t="shared" si="13"/>
        <v>0</v>
      </c>
      <c r="R24">
        <f t="shared" si="14"/>
        <v>0</v>
      </c>
      <c r="S24">
        <f t="shared" si="15"/>
        <v>0</v>
      </c>
      <c r="T24">
        <f t="shared" si="16"/>
        <v>0</v>
      </c>
      <c r="U24">
        <f t="shared" si="17"/>
        <v>0</v>
      </c>
      <c r="V24">
        <f t="shared" si="18"/>
        <v>0</v>
      </c>
      <c r="W24">
        <f t="shared" si="19"/>
        <v>0</v>
      </c>
      <c r="X24">
        <f t="shared" si="20"/>
        <v>0</v>
      </c>
    </row>
    <row r="25" spans="1:24"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c r="M25">
        <f t="shared" si="9"/>
        <v>0</v>
      </c>
      <c r="N25">
        <f t="shared" si="10"/>
        <v>0</v>
      </c>
      <c r="O25">
        <f t="shared" si="11"/>
        <v>0</v>
      </c>
      <c r="P25">
        <f t="shared" si="12"/>
        <v>0</v>
      </c>
      <c r="Q25">
        <f t="shared" si="13"/>
        <v>0</v>
      </c>
      <c r="R25">
        <f t="shared" si="14"/>
        <v>0</v>
      </c>
      <c r="S25">
        <f t="shared" si="15"/>
        <v>0</v>
      </c>
      <c r="T25">
        <f t="shared" si="16"/>
        <v>0</v>
      </c>
      <c r="U25">
        <f t="shared" si="17"/>
        <v>0</v>
      </c>
      <c r="V25">
        <f t="shared" si="18"/>
        <v>0</v>
      </c>
      <c r="W25">
        <f t="shared" si="19"/>
        <v>0</v>
      </c>
      <c r="X25">
        <f t="shared" si="20"/>
        <v>0</v>
      </c>
    </row>
    <row r="26" spans="1:24"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c r="M26">
        <f t="shared" si="9"/>
        <v>0</v>
      </c>
      <c r="N26">
        <f t="shared" si="10"/>
        <v>0</v>
      </c>
      <c r="O26">
        <f t="shared" si="11"/>
        <v>0</v>
      </c>
      <c r="P26">
        <f t="shared" si="12"/>
        <v>0</v>
      </c>
      <c r="Q26">
        <f t="shared" si="13"/>
        <v>0</v>
      </c>
      <c r="R26">
        <f t="shared" si="14"/>
        <v>0</v>
      </c>
      <c r="S26">
        <f t="shared" si="15"/>
        <v>0</v>
      </c>
      <c r="T26">
        <f t="shared" si="16"/>
        <v>0</v>
      </c>
      <c r="U26">
        <f t="shared" si="17"/>
        <v>0</v>
      </c>
      <c r="V26">
        <f t="shared" si="18"/>
        <v>0</v>
      </c>
      <c r="W26">
        <f t="shared" si="19"/>
        <v>0</v>
      </c>
      <c r="X26">
        <f t="shared" si="20"/>
        <v>0</v>
      </c>
    </row>
    <row r="27" spans="1:24"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c r="M27">
        <f t="shared" si="9"/>
        <v>0</v>
      </c>
      <c r="N27">
        <f t="shared" si="10"/>
        <v>0</v>
      </c>
      <c r="O27">
        <f t="shared" si="11"/>
        <v>0</v>
      </c>
      <c r="P27">
        <f t="shared" si="12"/>
        <v>0</v>
      </c>
      <c r="Q27">
        <f t="shared" si="13"/>
        <v>0</v>
      </c>
      <c r="R27">
        <f t="shared" si="14"/>
        <v>0</v>
      </c>
      <c r="S27">
        <f t="shared" si="15"/>
        <v>0</v>
      </c>
      <c r="T27">
        <f t="shared" si="16"/>
        <v>0</v>
      </c>
      <c r="U27">
        <f t="shared" si="17"/>
        <v>0</v>
      </c>
      <c r="V27">
        <f t="shared" si="18"/>
        <v>0</v>
      </c>
      <c r="W27">
        <f t="shared" si="19"/>
        <v>0</v>
      </c>
      <c r="X27">
        <f t="shared" si="20"/>
        <v>0</v>
      </c>
    </row>
    <row r="28" spans="1:24"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c r="M28">
        <f t="shared" si="9"/>
        <v>0</v>
      </c>
      <c r="N28">
        <f t="shared" si="10"/>
        <v>0</v>
      </c>
      <c r="O28">
        <f t="shared" si="11"/>
        <v>0</v>
      </c>
      <c r="P28">
        <f t="shared" si="12"/>
        <v>0</v>
      </c>
      <c r="Q28">
        <f t="shared" si="13"/>
        <v>0</v>
      </c>
      <c r="R28">
        <f t="shared" si="14"/>
        <v>0</v>
      </c>
      <c r="S28">
        <f t="shared" si="15"/>
        <v>0</v>
      </c>
      <c r="T28">
        <f t="shared" si="16"/>
        <v>0</v>
      </c>
      <c r="U28">
        <f t="shared" si="17"/>
        <v>0</v>
      </c>
      <c r="V28">
        <f t="shared" si="18"/>
        <v>0</v>
      </c>
      <c r="W28">
        <f t="shared" si="19"/>
        <v>0</v>
      </c>
      <c r="X28">
        <f t="shared" si="20"/>
        <v>0</v>
      </c>
    </row>
    <row r="29" spans="1:24"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c r="M29">
        <f t="shared" si="9"/>
        <v>0</v>
      </c>
      <c r="N29">
        <f t="shared" si="10"/>
        <v>0</v>
      </c>
      <c r="O29">
        <f t="shared" si="11"/>
        <v>0</v>
      </c>
      <c r="P29">
        <f t="shared" si="12"/>
        <v>0</v>
      </c>
      <c r="Q29">
        <f t="shared" si="13"/>
        <v>0</v>
      </c>
      <c r="R29">
        <f t="shared" si="14"/>
        <v>0</v>
      </c>
      <c r="S29">
        <f t="shared" si="15"/>
        <v>0</v>
      </c>
      <c r="T29">
        <f t="shared" si="16"/>
        <v>0</v>
      </c>
      <c r="U29">
        <f t="shared" si="17"/>
        <v>0</v>
      </c>
      <c r="V29">
        <f t="shared" si="18"/>
        <v>0</v>
      </c>
      <c r="W29">
        <f t="shared" si="19"/>
        <v>0</v>
      </c>
      <c r="X29">
        <f t="shared" si="20"/>
        <v>0</v>
      </c>
    </row>
    <row r="30" spans="1:24"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c r="M30">
        <f t="shared" si="9"/>
        <v>0</v>
      </c>
      <c r="N30">
        <f t="shared" si="10"/>
        <v>0</v>
      </c>
      <c r="O30">
        <f t="shared" si="11"/>
        <v>0</v>
      </c>
      <c r="P30">
        <f t="shared" si="12"/>
        <v>0</v>
      </c>
      <c r="Q30">
        <f t="shared" si="13"/>
        <v>0</v>
      </c>
      <c r="R30">
        <f t="shared" si="14"/>
        <v>0</v>
      </c>
      <c r="S30">
        <f t="shared" si="15"/>
        <v>0</v>
      </c>
      <c r="T30">
        <f t="shared" si="16"/>
        <v>0</v>
      </c>
      <c r="U30">
        <f t="shared" si="17"/>
        <v>0</v>
      </c>
      <c r="V30">
        <f t="shared" si="18"/>
        <v>0</v>
      </c>
      <c r="W30">
        <f t="shared" si="19"/>
        <v>0</v>
      </c>
      <c r="X30">
        <f t="shared" si="20"/>
        <v>0</v>
      </c>
    </row>
    <row r="31" spans="1:24"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c r="M31">
        <f t="shared" si="9"/>
        <v>0</v>
      </c>
      <c r="N31">
        <f t="shared" si="10"/>
        <v>0</v>
      </c>
      <c r="O31">
        <f t="shared" si="11"/>
        <v>0</v>
      </c>
      <c r="P31">
        <f t="shared" si="12"/>
        <v>0</v>
      </c>
      <c r="Q31">
        <f t="shared" si="13"/>
        <v>0</v>
      </c>
      <c r="R31">
        <f t="shared" si="14"/>
        <v>0</v>
      </c>
      <c r="S31">
        <f t="shared" si="15"/>
        <v>0</v>
      </c>
      <c r="T31">
        <f t="shared" si="16"/>
        <v>0</v>
      </c>
      <c r="U31">
        <f t="shared" si="17"/>
        <v>0</v>
      </c>
      <c r="V31">
        <f t="shared" si="18"/>
        <v>0</v>
      </c>
      <c r="W31">
        <f t="shared" si="19"/>
        <v>0</v>
      </c>
      <c r="X31">
        <f t="shared" si="20"/>
        <v>0</v>
      </c>
    </row>
    <row r="32" spans="1:24"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c r="M32">
        <f t="shared" si="9"/>
        <v>0</v>
      </c>
      <c r="N32">
        <f t="shared" si="10"/>
        <v>0</v>
      </c>
      <c r="O32">
        <f t="shared" si="11"/>
        <v>0</v>
      </c>
      <c r="P32">
        <f t="shared" si="12"/>
        <v>0</v>
      </c>
      <c r="Q32">
        <f t="shared" si="13"/>
        <v>0</v>
      </c>
      <c r="R32">
        <f t="shared" si="14"/>
        <v>0</v>
      </c>
      <c r="S32">
        <f t="shared" si="15"/>
        <v>0</v>
      </c>
      <c r="T32">
        <f t="shared" si="16"/>
        <v>0</v>
      </c>
      <c r="U32">
        <f t="shared" si="17"/>
        <v>0</v>
      </c>
      <c r="V32">
        <f t="shared" si="18"/>
        <v>0</v>
      </c>
      <c r="W32">
        <f t="shared" si="19"/>
        <v>0</v>
      </c>
      <c r="X32">
        <f t="shared" si="20"/>
        <v>0</v>
      </c>
    </row>
    <row r="33" spans="1:24"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c r="M33">
        <f t="shared" si="9"/>
        <v>0</v>
      </c>
      <c r="N33">
        <f t="shared" si="10"/>
        <v>0</v>
      </c>
      <c r="O33">
        <f t="shared" si="11"/>
        <v>0</v>
      </c>
      <c r="P33">
        <f t="shared" si="12"/>
        <v>0</v>
      </c>
      <c r="Q33">
        <f t="shared" si="13"/>
        <v>0</v>
      </c>
      <c r="R33">
        <f t="shared" si="14"/>
        <v>0</v>
      </c>
      <c r="S33">
        <f t="shared" si="15"/>
        <v>0</v>
      </c>
      <c r="T33">
        <f t="shared" si="16"/>
        <v>0</v>
      </c>
      <c r="U33">
        <f t="shared" si="17"/>
        <v>0</v>
      </c>
      <c r="V33">
        <f t="shared" si="18"/>
        <v>0</v>
      </c>
      <c r="W33">
        <f t="shared" si="19"/>
        <v>0</v>
      </c>
      <c r="X33">
        <f t="shared" si="20"/>
        <v>0</v>
      </c>
    </row>
    <row r="34" spans="1:24"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c r="M34">
        <f t="shared" si="9"/>
        <v>0</v>
      </c>
      <c r="N34">
        <f t="shared" si="10"/>
        <v>0</v>
      </c>
      <c r="O34">
        <f t="shared" si="11"/>
        <v>0</v>
      </c>
      <c r="P34">
        <f t="shared" si="12"/>
        <v>0</v>
      </c>
      <c r="Q34">
        <f t="shared" si="13"/>
        <v>0</v>
      </c>
      <c r="R34">
        <f t="shared" si="14"/>
        <v>0</v>
      </c>
      <c r="S34">
        <f t="shared" si="15"/>
        <v>0</v>
      </c>
      <c r="T34">
        <f t="shared" si="16"/>
        <v>0</v>
      </c>
      <c r="U34">
        <f t="shared" si="17"/>
        <v>0</v>
      </c>
      <c r="V34">
        <f t="shared" si="18"/>
        <v>0</v>
      </c>
      <c r="W34">
        <f t="shared" si="19"/>
        <v>0</v>
      </c>
      <c r="X34">
        <f t="shared" si="20"/>
        <v>0</v>
      </c>
    </row>
    <row r="35" spans="1:24"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c r="M35">
        <f t="shared" si="9"/>
        <v>0</v>
      </c>
      <c r="N35">
        <f t="shared" si="10"/>
        <v>0</v>
      </c>
      <c r="O35">
        <f t="shared" si="11"/>
        <v>0</v>
      </c>
      <c r="P35">
        <f t="shared" si="12"/>
        <v>0</v>
      </c>
      <c r="Q35">
        <f t="shared" si="13"/>
        <v>0</v>
      </c>
      <c r="R35">
        <f t="shared" si="14"/>
        <v>0</v>
      </c>
      <c r="S35">
        <f t="shared" si="15"/>
        <v>0</v>
      </c>
      <c r="T35">
        <f t="shared" si="16"/>
        <v>0</v>
      </c>
      <c r="U35">
        <f t="shared" si="17"/>
        <v>0</v>
      </c>
      <c r="V35">
        <f t="shared" si="18"/>
        <v>0</v>
      </c>
      <c r="W35">
        <f t="shared" si="19"/>
        <v>0</v>
      </c>
      <c r="X35">
        <f t="shared" si="20"/>
        <v>0</v>
      </c>
    </row>
    <row r="36" spans="1:24"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c r="M36">
        <f t="shared" si="9"/>
        <v>0</v>
      </c>
      <c r="N36">
        <f t="shared" si="10"/>
        <v>0</v>
      </c>
      <c r="O36">
        <f t="shared" si="11"/>
        <v>0</v>
      </c>
      <c r="P36">
        <f t="shared" si="12"/>
        <v>0</v>
      </c>
      <c r="Q36">
        <f t="shared" si="13"/>
        <v>0</v>
      </c>
      <c r="R36">
        <f t="shared" si="14"/>
        <v>0</v>
      </c>
      <c r="S36">
        <f t="shared" si="15"/>
        <v>0</v>
      </c>
      <c r="T36">
        <f t="shared" si="16"/>
        <v>0</v>
      </c>
      <c r="U36">
        <f t="shared" si="17"/>
        <v>0</v>
      </c>
      <c r="V36">
        <f t="shared" si="18"/>
        <v>0</v>
      </c>
      <c r="W36">
        <f t="shared" si="19"/>
        <v>0</v>
      </c>
      <c r="X36">
        <f t="shared" si="20"/>
        <v>0</v>
      </c>
    </row>
    <row r="37" spans="1:24"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c r="M37">
        <f t="shared" si="9"/>
        <v>0</v>
      </c>
      <c r="N37">
        <f t="shared" si="10"/>
        <v>0</v>
      </c>
      <c r="O37">
        <f t="shared" si="11"/>
        <v>0</v>
      </c>
      <c r="P37">
        <f t="shared" si="12"/>
        <v>0</v>
      </c>
      <c r="Q37">
        <f t="shared" si="13"/>
        <v>0</v>
      </c>
      <c r="R37">
        <f t="shared" si="14"/>
        <v>0</v>
      </c>
      <c r="S37">
        <f t="shared" si="15"/>
        <v>0</v>
      </c>
      <c r="T37">
        <f t="shared" si="16"/>
        <v>0</v>
      </c>
      <c r="U37">
        <f t="shared" si="17"/>
        <v>0</v>
      </c>
      <c r="V37">
        <f t="shared" si="18"/>
        <v>0</v>
      </c>
      <c r="W37">
        <f t="shared" si="19"/>
        <v>0</v>
      </c>
      <c r="X37">
        <f t="shared" si="20"/>
        <v>0</v>
      </c>
    </row>
    <row r="38" spans="1:24"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c r="M38">
        <f t="shared" si="9"/>
        <v>0</v>
      </c>
      <c r="N38">
        <f t="shared" si="10"/>
        <v>0</v>
      </c>
      <c r="O38">
        <f t="shared" si="11"/>
        <v>0</v>
      </c>
      <c r="P38">
        <f t="shared" si="12"/>
        <v>0</v>
      </c>
      <c r="Q38">
        <f t="shared" si="13"/>
        <v>0</v>
      </c>
      <c r="R38">
        <f t="shared" si="14"/>
        <v>0</v>
      </c>
      <c r="S38">
        <f t="shared" si="15"/>
        <v>0</v>
      </c>
      <c r="T38">
        <f t="shared" si="16"/>
        <v>0</v>
      </c>
      <c r="U38">
        <f t="shared" si="17"/>
        <v>0</v>
      </c>
      <c r="V38">
        <f t="shared" si="18"/>
        <v>0</v>
      </c>
      <c r="W38">
        <f t="shared" si="19"/>
        <v>0</v>
      </c>
      <c r="X38">
        <f t="shared" si="20"/>
        <v>0</v>
      </c>
    </row>
    <row r="39" spans="1:24"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c r="M39">
        <f t="shared" si="9"/>
        <v>0</v>
      </c>
      <c r="N39">
        <f t="shared" si="10"/>
        <v>0</v>
      </c>
      <c r="O39">
        <f t="shared" si="11"/>
        <v>0</v>
      </c>
      <c r="P39">
        <f t="shared" si="12"/>
        <v>0</v>
      </c>
      <c r="Q39">
        <f t="shared" si="13"/>
        <v>0</v>
      </c>
      <c r="R39">
        <f t="shared" si="14"/>
        <v>0</v>
      </c>
      <c r="S39">
        <f t="shared" si="15"/>
        <v>0</v>
      </c>
      <c r="T39">
        <f t="shared" si="16"/>
        <v>0</v>
      </c>
      <c r="U39">
        <f t="shared" si="17"/>
        <v>0</v>
      </c>
      <c r="V39">
        <f t="shared" si="18"/>
        <v>0</v>
      </c>
      <c r="W39">
        <f t="shared" si="19"/>
        <v>0</v>
      </c>
      <c r="X39">
        <f t="shared" si="20"/>
        <v>0</v>
      </c>
    </row>
    <row r="40" spans="1:24"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c r="M40">
        <f t="shared" si="9"/>
        <v>0</v>
      </c>
      <c r="N40">
        <f t="shared" si="10"/>
        <v>0</v>
      </c>
      <c r="O40">
        <f t="shared" si="11"/>
        <v>0</v>
      </c>
      <c r="P40">
        <f t="shared" si="12"/>
        <v>0</v>
      </c>
      <c r="Q40">
        <f t="shared" si="13"/>
        <v>0</v>
      </c>
      <c r="R40">
        <f t="shared" si="14"/>
        <v>0</v>
      </c>
      <c r="S40">
        <f t="shared" si="15"/>
        <v>0</v>
      </c>
      <c r="T40">
        <f t="shared" si="16"/>
        <v>0</v>
      </c>
      <c r="U40">
        <f t="shared" si="17"/>
        <v>0</v>
      </c>
      <c r="V40">
        <f t="shared" si="18"/>
        <v>0</v>
      </c>
      <c r="W40">
        <f t="shared" si="19"/>
        <v>0</v>
      </c>
      <c r="X40">
        <f t="shared" si="20"/>
        <v>0</v>
      </c>
    </row>
    <row r="41" spans="1:24"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c r="M41">
        <f t="shared" si="9"/>
        <v>0</v>
      </c>
      <c r="N41">
        <f t="shared" si="10"/>
        <v>0</v>
      </c>
      <c r="O41">
        <f t="shared" si="11"/>
        <v>0</v>
      </c>
      <c r="P41">
        <f t="shared" si="12"/>
        <v>0</v>
      </c>
      <c r="Q41">
        <f t="shared" si="13"/>
        <v>0</v>
      </c>
      <c r="R41">
        <f t="shared" si="14"/>
        <v>0</v>
      </c>
      <c r="S41">
        <f t="shared" si="15"/>
        <v>0</v>
      </c>
      <c r="T41">
        <f t="shared" si="16"/>
        <v>0</v>
      </c>
      <c r="U41">
        <f t="shared" si="17"/>
        <v>0</v>
      </c>
      <c r="V41">
        <f t="shared" si="18"/>
        <v>0</v>
      </c>
      <c r="W41">
        <f t="shared" si="19"/>
        <v>0</v>
      </c>
      <c r="X41">
        <f t="shared" si="20"/>
        <v>0</v>
      </c>
    </row>
    <row r="42" spans="1:24"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c r="M42">
        <f t="shared" si="9"/>
        <v>0</v>
      </c>
      <c r="N42">
        <f t="shared" si="10"/>
        <v>0</v>
      </c>
      <c r="O42">
        <f t="shared" si="11"/>
        <v>0</v>
      </c>
      <c r="P42">
        <f t="shared" si="12"/>
        <v>0</v>
      </c>
      <c r="Q42">
        <f t="shared" si="13"/>
        <v>0</v>
      </c>
      <c r="R42">
        <f t="shared" si="14"/>
        <v>0</v>
      </c>
      <c r="S42">
        <f t="shared" si="15"/>
        <v>0</v>
      </c>
      <c r="T42">
        <f t="shared" si="16"/>
        <v>0</v>
      </c>
      <c r="U42">
        <f t="shared" si="17"/>
        <v>0</v>
      </c>
      <c r="V42">
        <f t="shared" si="18"/>
        <v>0</v>
      </c>
      <c r="W42">
        <f t="shared" si="19"/>
        <v>0</v>
      </c>
      <c r="X42">
        <f t="shared" si="20"/>
        <v>0</v>
      </c>
    </row>
    <row r="43" spans="1:24"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c r="M43">
        <f t="shared" si="9"/>
        <v>0</v>
      </c>
      <c r="N43">
        <f t="shared" si="10"/>
        <v>0</v>
      </c>
      <c r="O43">
        <f t="shared" si="11"/>
        <v>0</v>
      </c>
      <c r="P43">
        <f t="shared" si="12"/>
        <v>0</v>
      </c>
      <c r="Q43">
        <f t="shared" si="13"/>
        <v>0</v>
      </c>
      <c r="R43">
        <f t="shared" si="14"/>
        <v>0</v>
      </c>
      <c r="S43">
        <f t="shared" si="15"/>
        <v>0</v>
      </c>
      <c r="T43">
        <f t="shared" si="16"/>
        <v>0</v>
      </c>
      <c r="U43">
        <f t="shared" si="17"/>
        <v>0</v>
      </c>
      <c r="V43">
        <f t="shared" si="18"/>
        <v>0</v>
      </c>
      <c r="W43">
        <f t="shared" si="19"/>
        <v>0</v>
      </c>
      <c r="X43">
        <f t="shared" si="20"/>
        <v>0</v>
      </c>
    </row>
    <row r="44" spans="1:24"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c r="M44">
        <f t="shared" si="9"/>
        <v>0</v>
      </c>
      <c r="N44">
        <f t="shared" si="10"/>
        <v>0</v>
      </c>
      <c r="O44">
        <f t="shared" si="11"/>
        <v>0</v>
      </c>
      <c r="P44">
        <f t="shared" si="12"/>
        <v>0</v>
      </c>
      <c r="Q44">
        <f t="shared" si="13"/>
        <v>0</v>
      </c>
      <c r="R44">
        <f t="shared" si="14"/>
        <v>0</v>
      </c>
      <c r="S44">
        <f t="shared" si="15"/>
        <v>0</v>
      </c>
      <c r="T44">
        <f t="shared" si="16"/>
        <v>0</v>
      </c>
      <c r="U44">
        <f t="shared" si="17"/>
        <v>0</v>
      </c>
      <c r="V44">
        <f t="shared" si="18"/>
        <v>0</v>
      </c>
      <c r="W44">
        <f t="shared" si="19"/>
        <v>0</v>
      </c>
      <c r="X44">
        <f t="shared" si="20"/>
        <v>0</v>
      </c>
    </row>
    <row r="45" spans="1:24"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c r="M45">
        <f t="shared" si="9"/>
        <v>0</v>
      </c>
      <c r="N45">
        <f t="shared" si="10"/>
        <v>0</v>
      </c>
      <c r="O45">
        <f t="shared" si="11"/>
        <v>0</v>
      </c>
      <c r="P45">
        <f t="shared" si="12"/>
        <v>0</v>
      </c>
      <c r="Q45">
        <f t="shared" si="13"/>
        <v>0</v>
      </c>
      <c r="R45">
        <f t="shared" si="14"/>
        <v>0</v>
      </c>
      <c r="S45">
        <f t="shared" si="15"/>
        <v>0</v>
      </c>
      <c r="T45">
        <f t="shared" si="16"/>
        <v>0</v>
      </c>
      <c r="U45">
        <f t="shared" si="17"/>
        <v>0</v>
      </c>
      <c r="V45">
        <f t="shared" si="18"/>
        <v>0</v>
      </c>
      <c r="W45">
        <f t="shared" si="19"/>
        <v>0</v>
      </c>
      <c r="X45">
        <f t="shared" si="20"/>
        <v>0</v>
      </c>
    </row>
    <row r="46" spans="1:24"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c r="M46">
        <f t="shared" si="9"/>
        <v>0</v>
      </c>
      <c r="N46">
        <f t="shared" si="10"/>
        <v>0</v>
      </c>
      <c r="O46">
        <f t="shared" si="11"/>
        <v>0</v>
      </c>
      <c r="P46">
        <f t="shared" si="12"/>
        <v>0</v>
      </c>
      <c r="Q46">
        <f t="shared" si="13"/>
        <v>0</v>
      </c>
      <c r="R46">
        <f t="shared" si="14"/>
        <v>0</v>
      </c>
      <c r="S46">
        <f t="shared" si="15"/>
        <v>0</v>
      </c>
      <c r="T46">
        <f t="shared" si="16"/>
        <v>0</v>
      </c>
      <c r="U46">
        <f t="shared" si="17"/>
        <v>0</v>
      </c>
      <c r="V46">
        <f t="shared" si="18"/>
        <v>0</v>
      </c>
      <c r="W46">
        <f t="shared" si="19"/>
        <v>0</v>
      </c>
      <c r="X46">
        <f t="shared" si="20"/>
        <v>0</v>
      </c>
    </row>
    <row r="47" spans="1:24"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c r="M47">
        <f t="shared" si="9"/>
        <v>0</v>
      </c>
      <c r="N47">
        <f t="shared" si="10"/>
        <v>0</v>
      </c>
      <c r="O47">
        <f t="shared" si="11"/>
        <v>0</v>
      </c>
      <c r="P47">
        <f t="shared" si="12"/>
        <v>0</v>
      </c>
      <c r="Q47">
        <f t="shared" si="13"/>
        <v>0</v>
      </c>
      <c r="R47">
        <f t="shared" si="14"/>
        <v>0</v>
      </c>
      <c r="S47">
        <f t="shared" si="15"/>
        <v>0</v>
      </c>
      <c r="T47">
        <f t="shared" si="16"/>
        <v>0</v>
      </c>
      <c r="U47">
        <f t="shared" si="17"/>
        <v>0</v>
      </c>
      <c r="V47">
        <f t="shared" si="18"/>
        <v>0</v>
      </c>
      <c r="W47">
        <f t="shared" si="19"/>
        <v>0</v>
      </c>
      <c r="X47">
        <f t="shared" si="20"/>
        <v>0</v>
      </c>
    </row>
    <row r="48" spans="1:24"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c r="M48">
        <f t="shared" si="9"/>
        <v>0</v>
      </c>
      <c r="N48">
        <f t="shared" si="10"/>
        <v>0</v>
      </c>
      <c r="O48">
        <f t="shared" si="11"/>
        <v>0</v>
      </c>
      <c r="P48">
        <f t="shared" si="12"/>
        <v>0</v>
      </c>
      <c r="Q48">
        <f t="shared" si="13"/>
        <v>0</v>
      </c>
      <c r="R48">
        <f t="shared" si="14"/>
        <v>0</v>
      </c>
      <c r="S48">
        <f t="shared" si="15"/>
        <v>0</v>
      </c>
      <c r="T48">
        <f t="shared" si="16"/>
        <v>0</v>
      </c>
      <c r="U48">
        <f t="shared" si="17"/>
        <v>0</v>
      </c>
      <c r="V48">
        <f t="shared" si="18"/>
        <v>0</v>
      </c>
      <c r="W48">
        <f t="shared" si="19"/>
        <v>0</v>
      </c>
      <c r="X48">
        <f t="shared" si="20"/>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6B170-CFA1-4934-9CF2-F873A35652EC}">
  <dimension ref="A1:T48"/>
  <sheetViews>
    <sheetView workbookViewId="0">
      <selection activeCell="E33" sqref="E33"/>
    </sheetView>
  </sheetViews>
  <sheetFormatPr defaultRowHeight="15" x14ac:dyDescent="0.25"/>
  <cols>
    <col min="1" max="1" width="21.140625" customWidth="1"/>
    <col min="2" max="20" width="19.5703125" bestFit="1" customWidth="1"/>
  </cols>
  <sheetData>
    <row r="1" spans="1:20" x14ac:dyDescent="0.25">
      <c r="D1" s="3" t="s">
        <v>22</v>
      </c>
      <c r="I1" s="3" t="s">
        <v>23</v>
      </c>
      <c r="M1" s="3" t="s">
        <v>24</v>
      </c>
      <c r="Q1" s="3" t="s">
        <v>25</v>
      </c>
    </row>
    <row r="2" spans="1:20" x14ac:dyDescent="0.25">
      <c r="D2" t="s">
        <v>82</v>
      </c>
      <c r="E2">
        <f>'Rate Period Limits'!G9</f>
        <v>50</v>
      </c>
      <c r="I2" t="s">
        <v>82</v>
      </c>
      <c r="J2">
        <f>'Rate Period Limits'!H9</f>
        <v>50</v>
      </c>
      <c r="M2" t="s">
        <v>82</v>
      </c>
      <c r="N2">
        <f>'Rate Period Limits'!I9</f>
        <v>50</v>
      </c>
      <c r="Q2" t="s">
        <v>82</v>
      </c>
      <c r="R2">
        <f>'Rate Period Limits'!J9</f>
        <v>50</v>
      </c>
    </row>
    <row r="3" spans="1:20" x14ac:dyDescent="0.25">
      <c r="D3" t="s">
        <v>83</v>
      </c>
      <c r="E3">
        <f>COUNTIF(B9:B48,D1)</f>
        <v>0</v>
      </c>
      <c r="I3" t="s">
        <v>86</v>
      </c>
      <c r="J3">
        <f>COUNTIF(H9:H48,"&gt;0")</f>
        <v>0</v>
      </c>
      <c r="M3" t="s">
        <v>86</v>
      </c>
      <c r="N3">
        <f>COUNTIF(L9:L48,"&gt;0")</f>
        <v>0</v>
      </c>
      <c r="Q3" t="s">
        <v>86</v>
      </c>
      <c r="R3">
        <f>COUNTIF(P9:P48,"&gt;0")</f>
        <v>0</v>
      </c>
    </row>
    <row r="4" spans="1:20" x14ac:dyDescent="0.25">
      <c r="D4" t="s">
        <v>84</v>
      </c>
      <c r="E4">
        <f>IF((SUMIF(D9:D48,"&lt;5",D9:D48)+(5*COUNTIF(D9:D48,"&gt;=5")))&lt;E2,1,0)</f>
        <v>1</v>
      </c>
      <c r="I4" t="s">
        <v>84</v>
      </c>
      <c r="J4">
        <f>IF((SUMIF(H9:H48,"&lt;5",H9:H48)+(5*COUNTIF(H9:H48,"&gt;=5")))&lt;J2,1,0)</f>
        <v>1</v>
      </c>
      <c r="M4" t="s">
        <v>84</v>
      </c>
      <c r="N4">
        <f>IF((SUMIF(L9:L48,"&lt;5",L9:L48)+(5*COUNTIF(L9:L48,"&gt;=5")))&lt;N2,1,0)</f>
        <v>1</v>
      </c>
      <c r="Q4" t="s">
        <v>84</v>
      </c>
      <c r="R4">
        <f>IF((SUMIF(P9:P48,"&lt;5",P9:P48)+(5*COUNTIF(P9:P48,"&gt;=5")))&lt;R2,1,0)</f>
        <v>1</v>
      </c>
    </row>
    <row r="5" spans="1:20" x14ac:dyDescent="0.25">
      <c r="D5" t="s">
        <v>85</v>
      </c>
      <c r="E5">
        <f>SUM(E9:E48)</f>
        <v>0</v>
      </c>
      <c r="I5" t="s">
        <v>85</v>
      </c>
      <c r="J5">
        <f>SUM(I9:I48)</f>
        <v>0</v>
      </c>
      <c r="M5" t="s">
        <v>85</v>
      </c>
      <c r="N5">
        <f>SUM(M9:M48)</f>
        <v>0</v>
      </c>
      <c r="Q5" t="s">
        <v>85</v>
      </c>
      <c r="R5">
        <f>SUM(Q9:Q48)</f>
        <v>0</v>
      </c>
    </row>
    <row r="6" spans="1:20" x14ac:dyDescent="0.25">
      <c r="D6" t="s">
        <v>67</v>
      </c>
      <c r="E6">
        <f>IF((SUM(D9:D48)-E5)&gt;(E2-E5),(E2-E5)/(SUM(D9:D48)-E5),1)</f>
        <v>1</v>
      </c>
      <c r="I6" t="s">
        <v>67</v>
      </c>
      <c r="J6">
        <f>IF((SUM(H9:H48)-J5)&gt;(J2-J5),(J2-J5)/(SUM(H9:H48)-J5),1)</f>
        <v>1</v>
      </c>
      <c r="M6" t="s">
        <v>67</v>
      </c>
      <c r="N6">
        <f>IF((SUM(L9:L48)-N5)&gt;(N2-N5),(N2-N5)/(SUM(L9:L48)-N5),1)</f>
        <v>1</v>
      </c>
      <c r="Q6" t="s">
        <v>67</v>
      </c>
      <c r="R6">
        <f>IF((SUM(P9:P48)-R5)&gt;(R2-R5),(R2-R5)/(SUM(P9:P48)-R5),1)</f>
        <v>1</v>
      </c>
    </row>
    <row r="8" spans="1:20" x14ac:dyDescent="0.25">
      <c r="A8" s="3" t="s">
        <v>68</v>
      </c>
      <c r="B8" s="3" t="s">
        <v>77</v>
      </c>
      <c r="C8" s="3" t="s">
        <v>78</v>
      </c>
      <c r="D8" s="3" t="s">
        <v>74</v>
      </c>
      <c r="E8" s="3" t="s">
        <v>80</v>
      </c>
      <c r="F8" s="3" t="s">
        <v>67</v>
      </c>
      <c r="G8" s="3" t="s">
        <v>81</v>
      </c>
      <c r="H8" s="3" t="s">
        <v>79</v>
      </c>
      <c r="I8" s="3" t="s">
        <v>80</v>
      </c>
      <c r="J8" s="3" t="s">
        <v>67</v>
      </c>
      <c r="K8" s="3" t="s">
        <v>81</v>
      </c>
      <c r="L8" s="3" t="s">
        <v>79</v>
      </c>
      <c r="M8" s="3" t="s">
        <v>80</v>
      </c>
      <c r="N8" s="3" t="s">
        <v>67</v>
      </c>
      <c r="O8" s="3" t="s">
        <v>81</v>
      </c>
      <c r="P8" s="3" t="s">
        <v>79</v>
      </c>
      <c r="Q8" s="3" t="s">
        <v>80</v>
      </c>
      <c r="R8" s="3" t="s">
        <v>67</v>
      </c>
      <c r="S8" s="3" t="s">
        <v>81</v>
      </c>
      <c r="T8" s="3" t="s">
        <v>79</v>
      </c>
    </row>
    <row r="9" spans="1:20"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c r="I9">
        <f>IF(J$4=1,MIN(H9,5),0)</f>
        <v>0</v>
      </c>
      <c r="J9">
        <f>(H9-I9)*J$6</f>
        <v>0</v>
      </c>
      <c r="K9">
        <f>I9+J9</f>
        <v>0</v>
      </c>
      <c r="L9">
        <f>H9-K9</f>
        <v>0</v>
      </c>
      <c r="M9">
        <f>IF(N$4=1,MIN(L9,5),0)</f>
        <v>0</v>
      </c>
      <c r="N9">
        <f>(L9-M9)*N$6</f>
        <v>0</v>
      </c>
      <c r="O9">
        <f>M9+N9</f>
        <v>0</v>
      </c>
      <c r="P9">
        <f>L9-O9</f>
        <v>0</v>
      </c>
      <c r="Q9">
        <f>IF(R$4=1,MIN(P9,5),0)</f>
        <v>0</v>
      </c>
      <c r="R9">
        <f>(P9-Q9)*R$6</f>
        <v>0</v>
      </c>
      <c r="S9">
        <f>Q9+R9</f>
        <v>0</v>
      </c>
      <c r="T9">
        <f>P9-S9</f>
        <v>0</v>
      </c>
    </row>
    <row r="10" spans="1:20"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c r="I10">
        <f t="shared" ref="I10:I48" si="5">IF(J$4=1,MIN(H10,5),0)</f>
        <v>0</v>
      </c>
      <c r="J10">
        <f t="shared" ref="J10:J48" si="6">(H10-I10)*J$6</f>
        <v>0</v>
      </c>
      <c r="K10">
        <f t="shared" ref="K10:K48" si="7">I10+J10</f>
        <v>0</v>
      </c>
      <c r="L10">
        <f t="shared" ref="L10:L48" si="8">H10-K10</f>
        <v>0</v>
      </c>
      <c r="M10">
        <f t="shared" ref="M10:M48" si="9">IF(N$4=1,MIN(L10,5),0)</f>
        <v>0</v>
      </c>
      <c r="N10">
        <f t="shared" ref="N10:N48" si="10">(L10-M10)*N$6</f>
        <v>0</v>
      </c>
      <c r="O10">
        <f t="shared" ref="O10:O48" si="11">M10+N10</f>
        <v>0</v>
      </c>
      <c r="P10">
        <f t="shared" ref="P10:P48" si="12">L10-O10</f>
        <v>0</v>
      </c>
      <c r="Q10">
        <f t="shared" ref="Q10:Q48" si="13">IF(R$4=1,MIN(P10,5),0)</f>
        <v>0</v>
      </c>
      <c r="R10">
        <f t="shared" ref="R10:R48" si="14">(P10-Q10)*R$6</f>
        <v>0</v>
      </c>
      <c r="S10">
        <f t="shared" ref="S10:S48" si="15">Q10+R10</f>
        <v>0</v>
      </c>
      <c r="T10">
        <f t="shared" ref="T10:T48" si="16">P10-S10</f>
        <v>0</v>
      </c>
    </row>
    <row r="11" spans="1:20"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c r="I11">
        <f t="shared" si="5"/>
        <v>0</v>
      </c>
      <c r="J11">
        <f t="shared" si="6"/>
        <v>0</v>
      </c>
      <c r="K11">
        <f t="shared" si="7"/>
        <v>0</v>
      </c>
      <c r="L11">
        <f t="shared" si="8"/>
        <v>0</v>
      </c>
      <c r="M11">
        <f t="shared" si="9"/>
        <v>0</v>
      </c>
      <c r="N11">
        <f t="shared" si="10"/>
        <v>0</v>
      </c>
      <c r="O11">
        <f t="shared" si="11"/>
        <v>0</v>
      </c>
      <c r="P11">
        <f t="shared" si="12"/>
        <v>0</v>
      </c>
      <c r="Q11">
        <f t="shared" si="13"/>
        <v>0</v>
      </c>
      <c r="R11">
        <f t="shared" si="14"/>
        <v>0</v>
      </c>
      <c r="S11">
        <f t="shared" si="15"/>
        <v>0</v>
      </c>
      <c r="T11">
        <f t="shared" si="16"/>
        <v>0</v>
      </c>
    </row>
    <row r="12" spans="1:20"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c r="I12">
        <f t="shared" si="5"/>
        <v>0</v>
      </c>
      <c r="J12">
        <f t="shared" si="6"/>
        <v>0</v>
      </c>
      <c r="K12">
        <f t="shared" si="7"/>
        <v>0</v>
      </c>
      <c r="L12">
        <f t="shared" si="8"/>
        <v>0</v>
      </c>
      <c r="M12">
        <f t="shared" si="9"/>
        <v>0</v>
      </c>
      <c r="N12">
        <f t="shared" si="10"/>
        <v>0</v>
      </c>
      <c r="O12">
        <f t="shared" si="11"/>
        <v>0</v>
      </c>
      <c r="P12">
        <f t="shared" si="12"/>
        <v>0</v>
      </c>
      <c r="Q12">
        <f t="shared" si="13"/>
        <v>0</v>
      </c>
      <c r="R12">
        <f t="shared" si="14"/>
        <v>0</v>
      </c>
      <c r="S12">
        <f t="shared" si="15"/>
        <v>0</v>
      </c>
      <c r="T12">
        <f t="shared" si="16"/>
        <v>0</v>
      </c>
    </row>
    <row r="13" spans="1:20"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c r="I13">
        <f t="shared" si="5"/>
        <v>0</v>
      </c>
      <c r="J13">
        <f t="shared" si="6"/>
        <v>0</v>
      </c>
      <c r="K13">
        <f t="shared" si="7"/>
        <v>0</v>
      </c>
      <c r="L13">
        <f t="shared" si="8"/>
        <v>0</v>
      </c>
      <c r="M13">
        <f t="shared" si="9"/>
        <v>0</v>
      </c>
      <c r="N13">
        <f t="shared" si="10"/>
        <v>0</v>
      </c>
      <c r="O13">
        <f t="shared" si="11"/>
        <v>0</v>
      </c>
      <c r="P13">
        <f t="shared" si="12"/>
        <v>0</v>
      </c>
      <c r="Q13">
        <f t="shared" si="13"/>
        <v>0</v>
      </c>
      <c r="R13">
        <f t="shared" si="14"/>
        <v>0</v>
      </c>
      <c r="S13">
        <f t="shared" si="15"/>
        <v>0</v>
      </c>
      <c r="T13">
        <f t="shared" si="16"/>
        <v>0</v>
      </c>
    </row>
    <row r="14" spans="1:20"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c r="M14">
        <f t="shared" si="9"/>
        <v>0</v>
      </c>
      <c r="N14">
        <f t="shared" si="10"/>
        <v>0</v>
      </c>
      <c r="O14">
        <f t="shared" si="11"/>
        <v>0</v>
      </c>
      <c r="P14">
        <f t="shared" si="12"/>
        <v>0</v>
      </c>
      <c r="Q14">
        <f t="shared" si="13"/>
        <v>0</v>
      </c>
      <c r="R14">
        <f t="shared" si="14"/>
        <v>0</v>
      </c>
      <c r="S14">
        <f t="shared" si="15"/>
        <v>0</v>
      </c>
      <c r="T14">
        <f t="shared" si="16"/>
        <v>0</v>
      </c>
    </row>
    <row r="15" spans="1:20"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c r="M15">
        <f t="shared" si="9"/>
        <v>0</v>
      </c>
      <c r="N15">
        <f t="shared" si="10"/>
        <v>0</v>
      </c>
      <c r="O15">
        <f t="shared" si="11"/>
        <v>0</v>
      </c>
      <c r="P15">
        <f t="shared" si="12"/>
        <v>0</v>
      </c>
      <c r="Q15">
        <f t="shared" si="13"/>
        <v>0</v>
      </c>
      <c r="R15">
        <f t="shared" si="14"/>
        <v>0</v>
      </c>
      <c r="S15">
        <f t="shared" si="15"/>
        <v>0</v>
      </c>
      <c r="T15">
        <f t="shared" si="16"/>
        <v>0</v>
      </c>
    </row>
    <row r="16" spans="1:20"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c r="M16">
        <f t="shared" si="9"/>
        <v>0</v>
      </c>
      <c r="N16">
        <f t="shared" si="10"/>
        <v>0</v>
      </c>
      <c r="O16">
        <f t="shared" si="11"/>
        <v>0</v>
      </c>
      <c r="P16">
        <f t="shared" si="12"/>
        <v>0</v>
      </c>
      <c r="Q16">
        <f t="shared" si="13"/>
        <v>0</v>
      </c>
      <c r="R16">
        <f t="shared" si="14"/>
        <v>0</v>
      </c>
      <c r="S16">
        <f t="shared" si="15"/>
        <v>0</v>
      </c>
      <c r="T16">
        <f t="shared" si="16"/>
        <v>0</v>
      </c>
    </row>
    <row r="17" spans="1:20"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c r="M17">
        <f t="shared" si="9"/>
        <v>0</v>
      </c>
      <c r="N17">
        <f t="shared" si="10"/>
        <v>0</v>
      </c>
      <c r="O17">
        <f t="shared" si="11"/>
        <v>0</v>
      </c>
      <c r="P17">
        <f t="shared" si="12"/>
        <v>0</v>
      </c>
      <c r="Q17">
        <f t="shared" si="13"/>
        <v>0</v>
      </c>
      <c r="R17">
        <f t="shared" si="14"/>
        <v>0</v>
      </c>
      <c r="S17">
        <f t="shared" si="15"/>
        <v>0</v>
      </c>
      <c r="T17">
        <f t="shared" si="16"/>
        <v>0</v>
      </c>
    </row>
    <row r="18" spans="1:20"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c r="M18">
        <f t="shared" si="9"/>
        <v>0</v>
      </c>
      <c r="N18">
        <f t="shared" si="10"/>
        <v>0</v>
      </c>
      <c r="O18">
        <f t="shared" si="11"/>
        <v>0</v>
      </c>
      <c r="P18">
        <f t="shared" si="12"/>
        <v>0</v>
      </c>
      <c r="Q18">
        <f t="shared" si="13"/>
        <v>0</v>
      </c>
      <c r="R18">
        <f t="shared" si="14"/>
        <v>0</v>
      </c>
      <c r="S18">
        <f t="shared" si="15"/>
        <v>0</v>
      </c>
      <c r="T18">
        <f t="shared" si="16"/>
        <v>0</v>
      </c>
    </row>
    <row r="19" spans="1:20"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c r="M19">
        <f t="shared" si="9"/>
        <v>0</v>
      </c>
      <c r="N19">
        <f t="shared" si="10"/>
        <v>0</v>
      </c>
      <c r="O19">
        <f t="shared" si="11"/>
        <v>0</v>
      </c>
      <c r="P19">
        <f t="shared" si="12"/>
        <v>0</v>
      </c>
      <c r="Q19">
        <f t="shared" si="13"/>
        <v>0</v>
      </c>
      <c r="R19">
        <f t="shared" si="14"/>
        <v>0</v>
      </c>
      <c r="S19">
        <f t="shared" si="15"/>
        <v>0</v>
      </c>
      <c r="T19">
        <f t="shared" si="16"/>
        <v>0</v>
      </c>
    </row>
    <row r="20" spans="1:20"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c r="M20">
        <f t="shared" si="9"/>
        <v>0</v>
      </c>
      <c r="N20">
        <f t="shared" si="10"/>
        <v>0</v>
      </c>
      <c r="O20">
        <f t="shared" si="11"/>
        <v>0</v>
      </c>
      <c r="P20">
        <f t="shared" si="12"/>
        <v>0</v>
      </c>
      <c r="Q20">
        <f t="shared" si="13"/>
        <v>0</v>
      </c>
      <c r="R20">
        <f t="shared" si="14"/>
        <v>0</v>
      </c>
      <c r="S20">
        <f t="shared" si="15"/>
        <v>0</v>
      </c>
      <c r="T20">
        <f t="shared" si="16"/>
        <v>0</v>
      </c>
    </row>
    <row r="21" spans="1:20"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c r="M21">
        <f t="shared" si="9"/>
        <v>0</v>
      </c>
      <c r="N21">
        <f t="shared" si="10"/>
        <v>0</v>
      </c>
      <c r="O21">
        <f t="shared" si="11"/>
        <v>0</v>
      </c>
      <c r="P21">
        <f t="shared" si="12"/>
        <v>0</v>
      </c>
      <c r="Q21">
        <f t="shared" si="13"/>
        <v>0</v>
      </c>
      <c r="R21">
        <f t="shared" si="14"/>
        <v>0</v>
      </c>
      <c r="S21">
        <f t="shared" si="15"/>
        <v>0</v>
      </c>
      <c r="T21">
        <f t="shared" si="16"/>
        <v>0</v>
      </c>
    </row>
    <row r="22" spans="1:20"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c r="M22">
        <f t="shared" si="9"/>
        <v>0</v>
      </c>
      <c r="N22">
        <f t="shared" si="10"/>
        <v>0</v>
      </c>
      <c r="O22">
        <f t="shared" si="11"/>
        <v>0</v>
      </c>
      <c r="P22">
        <f t="shared" si="12"/>
        <v>0</v>
      </c>
      <c r="Q22">
        <f t="shared" si="13"/>
        <v>0</v>
      </c>
      <c r="R22">
        <f t="shared" si="14"/>
        <v>0</v>
      </c>
      <c r="S22">
        <f t="shared" si="15"/>
        <v>0</v>
      </c>
      <c r="T22">
        <f t="shared" si="16"/>
        <v>0</v>
      </c>
    </row>
    <row r="23" spans="1:20"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c r="M23">
        <f t="shared" si="9"/>
        <v>0</v>
      </c>
      <c r="N23">
        <f t="shared" si="10"/>
        <v>0</v>
      </c>
      <c r="O23">
        <f t="shared" si="11"/>
        <v>0</v>
      </c>
      <c r="P23">
        <f t="shared" si="12"/>
        <v>0</v>
      </c>
      <c r="Q23">
        <f t="shared" si="13"/>
        <v>0</v>
      </c>
      <c r="R23">
        <f t="shared" si="14"/>
        <v>0</v>
      </c>
      <c r="S23">
        <f t="shared" si="15"/>
        <v>0</v>
      </c>
      <c r="T23">
        <f t="shared" si="16"/>
        <v>0</v>
      </c>
    </row>
    <row r="24" spans="1:20"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c r="M24">
        <f t="shared" si="9"/>
        <v>0</v>
      </c>
      <c r="N24">
        <f t="shared" si="10"/>
        <v>0</v>
      </c>
      <c r="O24">
        <f t="shared" si="11"/>
        <v>0</v>
      </c>
      <c r="P24">
        <f t="shared" si="12"/>
        <v>0</v>
      </c>
      <c r="Q24">
        <f t="shared" si="13"/>
        <v>0</v>
      </c>
      <c r="R24">
        <f t="shared" si="14"/>
        <v>0</v>
      </c>
      <c r="S24">
        <f t="shared" si="15"/>
        <v>0</v>
      </c>
      <c r="T24">
        <f t="shared" si="16"/>
        <v>0</v>
      </c>
    </row>
    <row r="25" spans="1:20"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c r="M25">
        <f t="shared" si="9"/>
        <v>0</v>
      </c>
      <c r="N25">
        <f t="shared" si="10"/>
        <v>0</v>
      </c>
      <c r="O25">
        <f t="shared" si="11"/>
        <v>0</v>
      </c>
      <c r="P25">
        <f t="shared" si="12"/>
        <v>0</v>
      </c>
      <c r="Q25">
        <f t="shared" si="13"/>
        <v>0</v>
      </c>
      <c r="R25">
        <f t="shared" si="14"/>
        <v>0</v>
      </c>
      <c r="S25">
        <f t="shared" si="15"/>
        <v>0</v>
      </c>
      <c r="T25">
        <f t="shared" si="16"/>
        <v>0</v>
      </c>
    </row>
    <row r="26" spans="1:20"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c r="M26">
        <f t="shared" si="9"/>
        <v>0</v>
      </c>
      <c r="N26">
        <f t="shared" si="10"/>
        <v>0</v>
      </c>
      <c r="O26">
        <f t="shared" si="11"/>
        <v>0</v>
      </c>
      <c r="P26">
        <f t="shared" si="12"/>
        <v>0</v>
      </c>
      <c r="Q26">
        <f t="shared" si="13"/>
        <v>0</v>
      </c>
      <c r="R26">
        <f t="shared" si="14"/>
        <v>0</v>
      </c>
      <c r="S26">
        <f t="shared" si="15"/>
        <v>0</v>
      </c>
      <c r="T26">
        <f t="shared" si="16"/>
        <v>0</v>
      </c>
    </row>
    <row r="27" spans="1:20"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c r="M27">
        <f t="shared" si="9"/>
        <v>0</v>
      </c>
      <c r="N27">
        <f t="shared" si="10"/>
        <v>0</v>
      </c>
      <c r="O27">
        <f t="shared" si="11"/>
        <v>0</v>
      </c>
      <c r="P27">
        <f t="shared" si="12"/>
        <v>0</v>
      </c>
      <c r="Q27">
        <f t="shared" si="13"/>
        <v>0</v>
      </c>
      <c r="R27">
        <f t="shared" si="14"/>
        <v>0</v>
      </c>
      <c r="S27">
        <f t="shared" si="15"/>
        <v>0</v>
      </c>
      <c r="T27">
        <f t="shared" si="16"/>
        <v>0</v>
      </c>
    </row>
    <row r="28" spans="1:20"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c r="M28">
        <f t="shared" si="9"/>
        <v>0</v>
      </c>
      <c r="N28">
        <f t="shared" si="10"/>
        <v>0</v>
      </c>
      <c r="O28">
        <f t="shared" si="11"/>
        <v>0</v>
      </c>
      <c r="P28">
        <f t="shared" si="12"/>
        <v>0</v>
      </c>
      <c r="Q28">
        <f t="shared" si="13"/>
        <v>0</v>
      </c>
      <c r="R28">
        <f t="shared" si="14"/>
        <v>0</v>
      </c>
      <c r="S28">
        <f t="shared" si="15"/>
        <v>0</v>
      </c>
      <c r="T28">
        <f t="shared" si="16"/>
        <v>0</v>
      </c>
    </row>
    <row r="29" spans="1:20"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c r="M29">
        <f t="shared" si="9"/>
        <v>0</v>
      </c>
      <c r="N29">
        <f t="shared" si="10"/>
        <v>0</v>
      </c>
      <c r="O29">
        <f t="shared" si="11"/>
        <v>0</v>
      </c>
      <c r="P29">
        <f t="shared" si="12"/>
        <v>0</v>
      </c>
      <c r="Q29">
        <f t="shared" si="13"/>
        <v>0</v>
      </c>
      <c r="R29">
        <f t="shared" si="14"/>
        <v>0</v>
      </c>
      <c r="S29">
        <f t="shared" si="15"/>
        <v>0</v>
      </c>
      <c r="T29">
        <f t="shared" si="16"/>
        <v>0</v>
      </c>
    </row>
    <row r="30" spans="1:20"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c r="M30">
        <f t="shared" si="9"/>
        <v>0</v>
      </c>
      <c r="N30">
        <f t="shared" si="10"/>
        <v>0</v>
      </c>
      <c r="O30">
        <f t="shared" si="11"/>
        <v>0</v>
      </c>
      <c r="P30">
        <f t="shared" si="12"/>
        <v>0</v>
      </c>
      <c r="Q30">
        <f t="shared" si="13"/>
        <v>0</v>
      </c>
      <c r="R30">
        <f t="shared" si="14"/>
        <v>0</v>
      </c>
      <c r="S30">
        <f t="shared" si="15"/>
        <v>0</v>
      </c>
      <c r="T30">
        <f t="shared" si="16"/>
        <v>0</v>
      </c>
    </row>
    <row r="31" spans="1:20"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c r="M31">
        <f t="shared" si="9"/>
        <v>0</v>
      </c>
      <c r="N31">
        <f t="shared" si="10"/>
        <v>0</v>
      </c>
      <c r="O31">
        <f t="shared" si="11"/>
        <v>0</v>
      </c>
      <c r="P31">
        <f t="shared" si="12"/>
        <v>0</v>
      </c>
      <c r="Q31">
        <f t="shared" si="13"/>
        <v>0</v>
      </c>
      <c r="R31">
        <f t="shared" si="14"/>
        <v>0</v>
      </c>
      <c r="S31">
        <f t="shared" si="15"/>
        <v>0</v>
      </c>
      <c r="T31">
        <f t="shared" si="16"/>
        <v>0</v>
      </c>
    </row>
    <row r="32" spans="1:20"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c r="M32">
        <f t="shared" si="9"/>
        <v>0</v>
      </c>
      <c r="N32">
        <f t="shared" si="10"/>
        <v>0</v>
      </c>
      <c r="O32">
        <f t="shared" si="11"/>
        <v>0</v>
      </c>
      <c r="P32">
        <f t="shared" si="12"/>
        <v>0</v>
      </c>
      <c r="Q32">
        <f t="shared" si="13"/>
        <v>0</v>
      </c>
      <c r="R32">
        <f t="shared" si="14"/>
        <v>0</v>
      </c>
      <c r="S32">
        <f t="shared" si="15"/>
        <v>0</v>
      </c>
      <c r="T32">
        <f t="shared" si="16"/>
        <v>0</v>
      </c>
    </row>
    <row r="33" spans="1:20"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c r="M33">
        <f t="shared" si="9"/>
        <v>0</v>
      </c>
      <c r="N33">
        <f t="shared" si="10"/>
        <v>0</v>
      </c>
      <c r="O33">
        <f t="shared" si="11"/>
        <v>0</v>
      </c>
      <c r="P33">
        <f t="shared" si="12"/>
        <v>0</v>
      </c>
      <c r="Q33">
        <f t="shared" si="13"/>
        <v>0</v>
      </c>
      <c r="R33">
        <f t="shared" si="14"/>
        <v>0</v>
      </c>
      <c r="S33">
        <f t="shared" si="15"/>
        <v>0</v>
      </c>
      <c r="T33">
        <f t="shared" si="16"/>
        <v>0</v>
      </c>
    </row>
    <row r="34" spans="1:20"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c r="M34">
        <f t="shared" si="9"/>
        <v>0</v>
      </c>
      <c r="N34">
        <f t="shared" si="10"/>
        <v>0</v>
      </c>
      <c r="O34">
        <f t="shared" si="11"/>
        <v>0</v>
      </c>
      <c r="P34">
        <f t="shared" si="12"/>
        <v>0</v>
      </c>
      <c r="Q34">
        <f t="shared" si="13"/>
        <v>0</v>
      </c>
      <c r="R34">
        <f t="shared" si="14"/>
        <v>0</v>
      </c>
      <c r="S34">
        <f t="shared" si="15"/>
        <v>0</v>
      </c>
      <c r="T34">
        <f t="shared" si="16"/>
        <v>0</v>
      </c>
    </row>
    <row r="35" spans="1:20"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c r="M35">
        <f t="shared" si="9"/>
        <v>0</v>
      </c>
      <c r="N35">
        <f t="shared" si="10"/>
        <v>0</v>
      </c>
      <c r="O35">
        <f t="shared" si="11"/>
        <v>0</v>
      </c>
      <c r="P35">
        <f t="shared" si="12"/>
        <v>0</v>
      </c>
      <c r="Q35">
        <f t="shared" si="13"/>
        <v>0</v>
      </c>
      <c r="R35">
        <f t="shared" si="14"/>
        <v>0</v>
      </c>
      <c r="S35">
        <f t="shared" si="15"/>
        <v>0</v>
      </c>
      <c r="T35">
        <f t="shared" si="16"/>
        <v>0</v>
      </c>
    </row>
    <row r="36" spans="1:20"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c r="M36">
        <f t="shared" si="9"/>
        <v>0</v>
      </c>
      <c r="N36">
        <f t="shared" si="10"/>
        <v>0</v>
      </c>
      <c r="O36">
        <f t="shared" si="11"/>
        <v>0</v>
      </c>
      <c r="P36">
        <f t="shared" si="12"/>
        <v>0</v>
      </c>
      <c r="Q36">
        <f t="shared" si="13"/>
        <v>0</v>
      </c>
      <c r="R36">
        <f t="shared" si="14"/>
        <v>0</v>
      </c>
      <c r="S36">
        <f t="shared" si="15"/>
        <v>0</v>
      </c>
      <c r="T36">
        <f t="shared" si="16"/>
        <v>0</v>
      </c>
    </row>
    <row r="37" spans="1:20"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c r="M37">
        <f t="shared" si="9"/>
        <v>0</v>
      </c>
      <c r="N37">
        <f t="shared" si="10"/>
        <v>0</v>
      </c>
      <c r="O37">
        <f t="shared" si="11"/>
        <v>0</v>
      </c>
      <c r="P37">
        <f t="shared" si="12"/>
        <v>0</v>
      </c>
      <c r="Q37">
        <f t="shared" si="13"/>
        <v>0</v>
      </c>
      <c r="R37">
        <f t="shared" si="14"/>
        <v>0</v>
      </c>
      <c r="S37">
        <f t="shared" si="15"/>
        <v>0</v>
      </c>
      <c r="T37">
        <f t="shared" si="16"/>
        <v>0</v>
      </c>
    </row>
    <row r="38" spans="1:20"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c r="M38">
        <f t="shared" si="9"/>
        <v>0</v>
      </c>
      <c r="N38">
        <f t="shared" si="10"/>
        <v>0</v>
      </c>
      <c r="O38">
        <f t="shared" si="11"/>
        <v>0</v>
      </c>
      <c r="P38">
        <f t="shared" si="12"/>
        <v>0</v>
      </c>
      <c r="Q38">
        <f t="shared" si="13"/>
        <v>0</v>
      </c>
      <c r="R38">
        <f t="shared" si="14"/>
        <v>0</v>
      </c>
      <c r="S38">
        <f t="shared" si="15"/>
        <v>0</v>
      </c>
      <c r="T38">
        <f t="shared" si="16"/>
        <v>0</v>
      </c>
    </row>
    <row r="39" spans="1:20"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c r="M39">
        <f t="shared" si="9"/>
        <v>0</v>
      </c>
      <c r="N39">
        <f t="shared" si="10"/>
        <v>0</v>
      </c>
      <c r="O39">
        <f t="shared" si="11"/>
        <v>0</v>
      </c>
      <c r="P39">
        <f t="shared" si="12"/>
        <v>0</v>
      </c>
      <c r="Q39">
        <f t="shared" si="13"/>
        <v>0</v>
      </c>
      <c r="R39">
        <f t="shared" si="14"/>
        <v>0</v>
      </c>
      <c r="S39">
        <f t="shared" si="15"/>
        <v>0</v>
      </c>
      <c r="T39">
        <f t="shared" si="16"/>
        <v>0</v>
      </c>
    </row>
    <row r="40" spans="1:20"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c r="M40">
        <f t="shared" si="9"/>
        <v>0</v>
      </c>
      <c r="N40">
        <f t="shared" si="10"/>
        <v>0</v>
      </c>
      <c r="O40">
        <f t="shared" si="11"/>
        <v>0</v>
      </c>
      <c r="P40">
        <f t="shared" si="12"/>
        <v>0</v>
      </c>
      <c r="Q40">
        <f t="shared" si="13"/>
        <v>0</v>
      </c>
      <c r="R40">
        <f t="shared" si="14"/>
        <v>0</v>
      </c>
      <c r="S40">
        <f t="shared" si="15"/>
        <v>0</v>
      </c>
      <c r="T40">
        <f t="shared" si="16"/>
        <v>0</v>
      </c>
    </row>
    <row r="41" spans="1:20"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c r="M41">
        <f t="shared" si="9"/>
        <v>0</v>
      </c>
      <c r="N41">
        <f t="shared" si="10"/>
        <v>0</v>
      </c>
      <c r="O41">
        <f t="shared" si="11"/>
        <v>0</v>
      </c>
      <c r="P41">
        <f t="shared" si="12"/>
        <v>0</v>
      </c>
      <c r="Q41">
        <f t="shared" si="13"/>
        <v>0</v>
      </c>
      <c r="R41">
        <f t="shared" si="14"/>
        <v>0</v>
      </c>
      <c r="S41">
        <f t="shared" si="15"/>
        <v>0</v>
      </c>
      <c r="T41">
        <f t="shared" si="16"/>
        <v>0</v>
      </c>
    </row>
    <row r="42" spans="1:20"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c r="M42">
        <f t="shared" si="9"/>
        <v>0</v>
      </c>
      <c r="N42">
        <f t="shared" si="10"/>
        <v>0</v>
      </c>
      <c r="O42">
        <f t="shared" si="11"/>
        <v>0</v>
      </c>
      <c r="P42">
        <f t="shared" si="12"/>
        <v>0</v>
      </c>
      <c r="Q42">
        <f t="shared" si="13"/>
        <v>0</v>
      </c>
      <c r="R42">
        <f t="shared" si="14"/>
        <v>0</v>
      </c>
      <c r="S42">
        <f t="shared" si="15"/>
        <v>0</v>
      </c>
      <c r="T42">
        <f t="shared" si="16"/>
        <v>0</v>
      </c>
    </row>
    <row r="43" spans="1:20"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c r="M43">
        <f t="shared" si="9"/>
        <v>0</v>
      </c>
      <c r="N43">
        <f t="shared" si="10"/>
        <v>0</v>
      </c>
      <c r="O43">
        <f t="shared" si="11"/>
        <v>0</v>
      </c>
      <c r="P43">
        <f t="shared" si="12"/>
        <v>0</v>
      </c>
      <c r="Q43">
        <f t="shared" si="13"/>
        <v>0</v>
      </c>
      <c r="R43">
        <f t="shared" si="14"/>
        <v>0</v>
      </c>
      <c r="S43">
        <f t="shared" si="15"/>
        <v>0</v>
      </c>
      <c r="T43">
        <f t="shared" si="16"/>
        <v>0</v>
      </c>
    </row>
    <row r="44" spans="1:20"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c r="M44">
        <f t="shared" si="9"/>
        <v>0</v>
      </c>
      <c r="N44">
        <f t="shared" si="10"/>
        <v>0</v>
      </c>
      <c r="O44">
        <f t="shared" si="11"/>
        <v>0</v>
      </c>
      <c r="P44">
        <f t="shared" si="12"/>
        <v>0</v>
      </c>
      <c r="Q44">
        <f t="shared" si="13"/>
        <v>0</v>
      </c>
      <c r="R44">
        <f t="shared" si="14"/>
        <v>0</v>
      </c>
      <c r="S44">
        <f t="shared" si="15"/>
        <v>0</v>
      </c>
      <c r="T44">
        <f t="shared" si="16"/>
        <v>0</v>
      </c>
    </row>
    <row r="45" spans="1:20"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c r="M45">
        <f t="shared" si="9"/>
        <v>0</v>
      </c>
      <c r="N45">
        <f t="shared" si="10"/>
        <v>0</v>
      </c>
      <c r="O45">
        <f t="shared" si="11"/>
        <v>0</v>
      </c>
      <c r="P45">
        <f t="shared" si="12"/>
        <v>0</v>
      </c>
      <c r="Q45">
        <f t="shared" si="13"/>
        <v>0</v>
      </c>
      <c r="R45">
        <f t="shared" si="14"/>
        <v>0</v>
      </c>
      <c r="S45">
        <f t="shared" si="15"/>
        <v>0</v>
      </c>
      <c r="T45">
        <f t="shared" si="16"/>
        <v>0</v>
      </c>
    </row>
    <row r="46" spans="1:20"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c r="M46">
        <f t="shared" si="9"/>
        <v>0</v>
      </c>
      <c r="N46">
        <f t="shared" si="10"/>
        <v>0</v>
      </c>
      <c r="O46">
        <f t="shared" si="11"/>
        <v>0</v>
      </c>
      <c r="P46">
        <f t="shared" si="12"/>
        <v>0</v>
      </c>
      <c r="Q46">
        <f t="shared" si="13"/>
        <v>0</v>
      </c>
      <c r="R46">
        <f t="shared" si="14"/>
        <v>0</v>
      </c>
      <c r="S46">
        <f t="shared" si="15"/>
        <v>0</v>
      </c>
      <c r="T46">
        <f t="shared" si="16"/>
        <v>0</v>
      </c>
    </row>
    <row r="47" spans="1:20"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c r="M47">
        <f t="shared" si="9"/>
        <v>0</v>
      </c>
      <c r="N47">
        <f t="shared" si="10"/>
        <v>0</v>
      </c>
      <c r="O47">
        <f t="shared" si="11"/>
        <v>0</v>
      </c>
      <c r="P47">
        <f t="shared" si="12"/>
        <v>0</v>
      </c>
      <c r="Q47">
        <f t="shared" si="13"/>
        <v>0</v>
      </c>
      <c r="R47">
        <f t="shared" si="14"/>
        <v>0</v>
      </c>
      <c r="S47">
        <f t="shared" si="15"/>
        <v>0</v>
      </c>
      <c r="T47">
        <f t="shared" si="16"/>
        <v>0</v>
      </c>
    </row>
    <row r="48" spans="1:20"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c r="M48">
        <f t="shared" si="9"/>
        <v>0</v>
      </c>
      <c r="N48">
        <f t="shared" si="10"/>
        <v>0</v>
      </c>
      <c r="O48">
        <f t="shared" si="11"/>
        <v>0</v>
      </c>
      <c r="P48">
        <f t="shared" si="12"/>
        <v>0</v>
      </c>
      <c r="Q48">
        <f t="shared" si="13"/>
        <v>0</v>
      </c>
      <c r="R48">
        <f t="shared" si="14"/>
        <v>0</v>
      </c>
      <c r="S48">
        <f t="shared" si="15"/>
        <v>0</v>
      </c>
      <c r="T48">
        <f t="shared" si="16"/>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56E6F-12FF-43DF-B3DC-D4ACC4023E16}">
  <dimension ref="A1:P48"/>
  <sheetViews>
    <sheetView topLeftCell="B1" workbookViewId="0">
      <selection activeCell="E33" sqref="E33"/>
    </sheetView>
  </sheetViews>
  <sheetFormatPr defaultRowHeight="15" x14ac:dyDescent="0.25"/>
  <cols>
    <col min="1" max="1" width="21.140625" customWidth="1"/>
    <col min="2" max="16" width="19.5703125" bestFit="1" customWidth="1"/>
  </cols>
  <sheetData>
    <row r="1" spans="1:16" x14ac:dyDescent="0.25">
      <c r="D1" s="3" t="s">
        <v>23</v>
      </c>
      <c r="I1" s="3" t="s">
        <v>24</v>
      </c>
      <c r="M1" s="3" t="s">
        <v>25</v>
      </c>
    </row>
    <row r="2" spans="1:16" x14ac:dyDescent="0.25">
      <c r="D2" t="s">
        <v>82</v>
      </c>
      <c r="E2">
        <f>'Rate Period Limits'!H11</f>
        <v>50</v>
      </c>
      <c r="I2" t="s">
        <v>82</v>
      </c>
      <c r="J2">
        <f>'Rate Period Limits'!I11</f>
        <v>50</v>
      </c>
      <c r="M2" t="s">
        <v>82</v>
      </c>
      <c r="N2">
        <f>'Rate Period Limits'!J11</f>
        <v>50</v>
      </c>
    </row>
    <row r="3" spans="1:16" x14ac:dyDescent="0.25">
      <c r="D3" t="s">
        <v>83</v>
      </c>
      <c r="E3">
        <f>COUNTIF(B9:B48,D1)</f>
        <v>0</v>
      </c>
      <c r="I3" t="s">
        <v>86</v>
      </c>
      <c r="J3">
        <f>COUNTIF(H9:H48,"&gt;0")</f>
        <v>0</v>
      </c>
      <c r="M3" t="s">
        <v>86</v>
      </c>
      <c r="N3">
        <f>COUNTIF(L9:L48,"&gt;0")</f>
        <v>0</v>
      </c>
    </row>
    <row r="4" spans="1:16" x14ac:dyDescent="0.25">
      <c r="D4" t="s">
        <v>84</v>
      </c>
      <c r="E4">
        <f>IF((SUMIF(D9:D48,"&lt;5",D9:D48)+(5*COUNTIF(D9:D48,"&gt;=5")))&lt;E2,1,0)</f>
        <v>1</v>
      </c>
      <c r="I4" t="s">
        <v>84</v>
      </c>
      <c r="J4">
        <f>IF((SUMIF(H9:H48,"&lt;5",H9:H48)+(5*COUNTIF(H9:H48,"&gt;=5")))&lt;J2,1,0)</f>
        <v>1</v>
      </c>
      <c r="M4" t="s">
        <v>84</v>
      </c>
      <c r="N4">
        <f>IF((SUMIF(L9:L48,"&lt;5",L9:L48)+(5*COUNTIF(L9:L48,"&gt;=5")))&lt;N2,1,0)</f>
        <v>1</v>
      </c>
    </row>
    <row r="5" spans="1:16" x14ac:dyDescent="0.25">
      <c r="D5" t="s">
        <v>85</v>
      </c>
      <c r="E5">
        <f>SUM(E9:E48)</f>
        <v>0</v>
      </c>
      <c r="I5" t="s">
        <v>85</v>
      </c>
      <c r="J5">
        <f>SUM(I9:I48)</f>
        <v>0</v>
      </c>
      <c r="M5" t="s">
        <v>85</v>
      </c>
      <c r="N5">
        <f>SUM(M9:M48)</f>
        <v>0</v>
      </c>
    </row>
    <row r="6" spans="1:16" x14ac:dyDescent="0.25">
      <c r="D6" t="s">
        <v>67</v>
      </c>
      <c r="E6">
        <f>IF((SUM(D9:D48)-E5)&gt;(E2-E5),(E2-E5)/(SUM(D9:D48)-E5),1)</f>
        <v>1</v>
      </c>
      <c r="I6" t="s">
        <v>67</v>
      </c>
      <c r="J6">
        <f>IF((SUM(H9:H48)-J5)&gt;(J2-J5),(J2-J5)/(SUM(H9:H48)-J5),1)</f>
        <v>1</v>
      </c>
      <c r="M6" t="s">
        <v>67</v>
      </c>
      <c r="N6">
        <f>IF((SUM(L9:L48)-N5)&gt;(N2-N5),(N2-N5)/(SUM(L9:L48)-N5),1)</f>
        <v>1</v>
      </c>
    </row>
    <row r="8" spans="1:16" x14ac:dyDescent="0.25">
      <c r="A8" s="3" t="s">
        <v>68</v>
      </c>
      <c r="B8" s="3" t="s">
        <v>77</v>
      </c>
      <c r="C8" s="3" t="s">
        <v>78</v>
      </c>
      <c r="D8" s="3" t="s">
        <v>74</v>
      </c>
      <c r="E8" s="3" t="s">
        <v>80</v>
      </c>
      <c r="F8" s="3" t="s">
        <v>67</v>
      </c>
      <c r="G8" s="3" t="s">
        <v>81</v>
      </c>
      <c r="H8" s="3" t="s">
        <v>79</v>
      </c>
      <c r="I8" s="3" t="s">
        <v>80</v>
      </c>
      <c r="J8" s="3" t="s">
        <v>67</v>
      </c>
      <c r="K8" s="3" t="s">
        <v>81</v>
      </c>
      <c r="L8" s="3" t="s">
        <v>79</v>
      </c>
      <c r="M8" s="3" t="s">
        <v>80</v>
      </c>
      <c r="N8" s="3" t="s">
        <v>67</v>
      </c>
      <c r="O8" s="3" t="s">
        <v>81</v>
      </c>
      <c r="P8" s="3" t="s">
        <v>79</v>
      </c>
    </row>
    <row r="9" spans="1:16"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c r="I9">
        <f>IF(J$4=1,MIN(H9,5),0)</f>
        <v>0</v>
      </c>
      <c r="J9">
        <f>(H9-I9)*J$6</f>
        <v>0</v>
      </c>
      <c r="K9">
        <f>I9+J9</f>
        <v>0</v>
      </c>
      <c r="L9">
        <f>H9-K9</f>
        <v>0</v>
      </c>
      <c r="M9">
        <f>IF(N$4=1,MIN(L9,5),0)</f>
        <v>0</v>
      </c>
      <c r="N9">
        <f>(L9-M9)*N$6</f>
        <v>0</v>
      </c>
      <c r="O9">
        <f>M9+N9</f>
        <v>0</v>
      </c>
      <c r="P9">
        <f>L9-O9</f>
        <v>0</v>
      </c>
    </row>
    <row r="10" spans="1:16"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c r="I10">
        <f t="shared" ref="I10:I48" si="5">IF(J$4=1,MIN(H10,5),0)</f>
        <v>0</v>
      </c>
      <c r="J10">
        <f t="shared" ref="J10:J48" si="6">(H10-I10)*J$6</f>
        <v>0</v>
      </c>
      <c r="K10">
        <f t="shared" ref="K10:K48" si="7">I10+J10</f>
        <v>0</v>
      </c>
      <c r="L10">
        <f t="shared" ref="L10:L48" si="8">H10-K10</f>
        <v>0</v>
      </c>
      <c r="M10">
        <f t="shared" ref="M10:M48" si="9">IF(N$4=1,MIN(L10,5),0)</f>
        <v>0</v>
      </c>
      <c r="N10">
        <f t="shared" ref="N10:N48" si="10">(L10-M10)*N$6</f>
        <v>0</v>
      </c>
      <c r="O10">
        <f t="shared" ref="O10:O48" si="11">M10+N10</f>
        <v>0</v>
      </c>
      <c r="P10">
        <f t="shared" ref="P10:P48" si="12">L10-O10</f>
        <v>0</v>
      </c>
    </row>
    <row r="11" spans="1:16"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c r="I11">
        <f t="shared" si="5"/>
        <v>0</v>
      </c>
      <c r="J11">
        <f t="shared" si="6"/>
        <v>0</v>
      </c>
      <c r="K11">
        <f t="shared" si="7"/>
        <v>0</v>
      </c>
      <c r="L11">
        <f t="shared" si="8"/>
        <v>0</v>
      </c>
      <c r="M11">
        <f t="shared" si="9"/>
        <v>0</v>
      </c>
      <c r="N11">
        <f t="shared" si="10"/>
        <v>0</v>
      </c>
      <c r="O11">
        <f t="shared" si="11"/>
        <v>0</v>
      </c>
      <c r="P11">
        <f t="shared" si="12"/>
        <v>0</v>
      </c>
    </row>
    <row r="12" spans="1:16"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c r="I12">
        <f t="shared" si="5"/>
        <v>0</v>
      </c>
      <c r="J12">
        <f t="shared" si="6"/>
        <v>0</v>
      </c>
      <c r="K12">
        <f t="shared" si="7"/>
        <v>0</v>
      </c>
      <c r="L12">
        <f t="shared" si="8"/>
        <v>0</v>
      </c>
      <c r="M12">
        <f t="shared" si="9"/>
        <v>0</v>
      </c>
      <c r="N12">
        <f t="shared" si="10"/>
        <v>0</v>
      </c>
      <c r="O12">
        <f t="shared" si="11"/>
        <v>0</v>
      </c>
      <c r="P12">
        <f t="shared" si="12"/>
        <v>0</v>
      </c>
    </row>
    <row r="13" spans="1:16"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c r="I13">
        <f t="shared" si="5"/>
        <v>0</v>
      </c>
      <c r="J13">
        <f t="shared" si="6"/>
        <v>0</v>
      </c>
      <c r="K13">
        <f t="shared" si="7"/>
        <v>0</v>
      </c>
      <c r="L13">
        <f t="shared" si="8"/>
        <v>0</v>
      </c>
      <c r="M13">
        <f t="shared" si="9"/>
        <v>0</v>
      </c>
      <c r="N13">
        <f t="shared" si="10"/>
        <v>0</v>
      </c>
      <c r="O13">
        <f t="shared" si="11"/>
        <v>0</v>
      </c>
      <c r="P13">
        <f t="shared" si="12"/>
        <v>0</v>
      </c>
    </row>
    <row r="14" spans="1:16"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c r="M14">
        <f t="shared" si="9"/>
        <v>0</v>
      </c>
      <c r="N14">
        <f t="shared" si="10"/>
        <v>0</v>
      </c>
      <c r="O14">
        <f t="shared" si="11"/>
        <v>0</v>
      </c>
      <c r="P14">
        <f t="shared" si="12"/>
        <v>0</v>
      </c>
    </row>
    <row r="15" spans="1:16"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c r="M15">
        <f t="shared" si="9"/>
        <v>0</v>
      </c>
      <c r="N15">
        <f t="shared" si="10"/>
        <v>0</v>
      </c>
      <c r="O15">
        <f t="shared" si="11"/>
        <v>0</v>
      </c>
      <c r="P15">
        <f t="shared" si="12"/>
        <v>0</v>
      </c>
    </row>
    <row r="16" spans="1:16"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c r="M16">
        <f t="shared" si="9"/>
        <v>0</v>
      </c>
      <c r="N16">
        <f t="shared" si="10"/>
        <v>0</v>
      </c>
      <c r="O16">
        <f t="shared" si="11"/>
        <v>0</v>
      </c>
      <c r="P16">
        <f t="shared" si="12"/>
        <v>0</v>
      </c>
    </row>
    <row r="17" spans="1:16"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c r="M17">
        <f t="shared" si="9"/>
        <v>0</v>
      </c>
      <c r="N17">
        <f t="shared" si="10"/>
        <v>0</v>
      </c>
      <c r="O17">
        <f t="shared" si="11"/>
        <v>0</v>
      </c>
      <c r="P17">
        <f t="shared" si="12"/>
        <v>0</v>
      </c>
    </row>
    <row r="18" spans="1:16"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c r="M18">
        <f t="shared" si="9"/>
        <v>0</v>
      </c>
      <c r="N18">
        <f t="shared" si="10"/>
        <v>0</v>
      </c>
      <c r="O18">
        <f t="shared" si="11"/>
        <v>0</v>
      </c>
      <c r="P18">
        <f t="shared" si="12"/>
        <v>0</v>
      </c>
    </row>
    <row r="19" spans="1:16"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c r="M19">
        <f t="shared" si="9"/>
        <v>0</v>
      </c>
      <c r="N19">
        <f t="shared" si="10"/>
        <v>0</v>
      </c>
      <c r="O19">
        <f t="shared" si="11"/>
        <v>0</v>
      </c>
      <c r="P19">
        <f t="shared" si="12"/>
        <v>0</v>
      </c>
    </row>
    <row r="20" spans="1:16"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c r="M20">
        <f t="shared" si="9"/>
        <v>0</v>
      </c>
      <c r="N20">
        <f t="shared" si="10"/>
        <v>0</v>
      </c>
      <c r="O20">
        <f t="shared" si="11"/>
        <v>0</v>
      </c>
      <c r="P20">
        <f t="shared" si="12"/>
        <v>0</v>
      </c>
    </row>
    <row r="21" spans="1:16"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c r="M21">
        <f t="shared" si="9"/>
        <v>0</v>
      </c>
      <c r="N21">
        <f t="shared" si="10"/>
        <v>0</v>
      </c>
      <c r="O21">
        <f t="shared" si="11"/>
        <v>0</v>
      </c>
      <c r="P21">
        <f t="shared" si="12"/>
        <v>0</v>
      </c>
    </row>
    <row r="22" spans="1:16"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c r="M22">
        <f t="shared" si="9"/>
        <v>0</v>
      </c>
      <c r="N22">
        <f t="shared" si="10"/>
        <v>0</v>
      </c>
      <c r="O22">
        <f t="shared" si="11"/>
        <v>0</v>
      </c>
      <c r="P22">
        <f t="shared" si="12"/>
        <v>0</v>
      </c>
    </row>
    <row r="23" spans="1:16"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c r="M23">
        <f t="shared" si="9"/>
        <v>0</v>
      </c>
      <c r="N23">
        <f t="shared" si="10"/>
        <v>0</v>
      </c>
      <c r="O23">
        <f t="shared" si="11"/>
        <v>0</v>
      </c>
      <c r="P23">
        <f t="shared" si="12"/>
        <v>0</v>
      </c>
    </row>
    <row r="24" spans="1:16"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c r="M24">
        <f t="shared" si="9"/>
        <v>0</v>
      </c>
      <c r="N24">
        <f t="shared" si="10"/>
        <v>0</v>
      </c>
      <c r="O24">
        <f t="shared" si="11"/>
        <v>0</v>
      </c>
      <c r="P24">
        <f t="shared" si="12"/>
        <v>0</v>
      </c>
    </row>
    <row r="25" spans="1:16"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c r="M25">
        <f t="shared" si="9"/>
        <v>0</v>
      </c>
      <c r="N25">
        <f t="shared" si="10"/>
        <v>0</v>
      </c>
      <c r="O25">
        <f t="shared" si="11"/>
        <v>0</v>
      </c>
      <c r="P25">
        <f t="shared" si="12"/>
        <v>0</v>
      </c>
    </row>
    <row r="26" spans="1:16"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c r="M26">
        <f t="shared" si="9"/>
        <v>0</v>
      </c>
      <c r="N26">
        <f t="shared" si="10"/>
        <v>0</v>
      </c>
      <c r="O26">
        <f t="shared" si="11"/>
        <v>0</v>
      </c>
      <c r="P26">
        <f t="shared" si="12"/>
        <v>0</v>
      </c>
    </row>
    <row r="27" spans="1:16"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c r="M27">
        <f t="shared" si="9"/>
        <v>0</v>
      </c>
      <c r="N27">
        <f t="shared" si="10"/>
        <v>0</v>
      </c>
      <c r="O27">
        <f t="shared" si="11"/>
        <v>0</v>
      </c>
      <c r="P27">
        <f t="shared" si="12"/>
        <v>0</v>
      </c>
    </row>
    <row r="28" spans="1:16"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c r="M28">
        <f t="shared" si="9"/>
        <v>0</v>
      </c>
      <c r="N28">
        <f t="shared" si="10"/>
        <v>0</v>
      </c>
      <c r="O28">
        <f t="shared" si="11"/>
        <v>0</v>
      </c>
      <c r="P28">
        <f t="shared" si="12"/>
        <v>0</v>
      </c>
    </row>
    <row r="29" spans="1:16"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c r="M29">
        <f t="shared" si="9"/>
        <v>0</v>
      </c>
      <c r="N29">
        <f t="shared" si="10"/>
        <v>0</v>
      </c>
      <c r="O29">
        <f t="shared" si="11"/>
        <v>0</v>
      </c>
      <c r="P29">
        <f t="shared" si="12"/>
        <v>0</v>
      </c>
    </row>
    <row r="30" spans="1:16"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c r="M30">
        <f t="shared" si="9"/>
        <v>0</v>
      </c>
      <c r="N30">
        <f t="shared" si="10"/>
        <v>0</v>
      </c>
      <c r="O30">
        <f t="shared" si="11"/>
        <v>0</v>
      </c>
      <c r="P30">
        <f t="shared" si="12"/>
        <v>0</v>
      </c>
    </row>
    <row r="31" spans="1:16"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c r="M31">
        <f t="shared" si="9"/>
        <v>0</v>
      </c>
      <c r="N31">
        <f t="shared" si="10"/>
        <v>0</v>
      </c>
      <c r="O31">
        <f t="shared" si="11"/>
        <v>0</v>
      </c>
      <c r="P31">
        <f t="shared" si="12"/>
        <v>0</v>
      </c>
    </row>
    <row r="32" spans="1:16"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c r="M32">
        <f t="shared" si="9"/>
        <v>0</v>
      </c>
      <c r="N32">
        <f t="shared" si="10"/>
        <v>0</v>
      </c>
      <c r="O32">
        <f t="shared" si="11"/>
        <v>0</v>
      </c>
      <c r="P32">
        <f t="shared" si="12"/>
        <v>0</v>
      </c>
    </row>
    <row r="33" spans="1:16"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c r="M33">
        <f t="shared" si="9"/>
        <v>0</v>
      </c>
      <c r="N33">
        <f t="shared" si="10"/>
        <v>0</v>
      </c>
      <c r="O33">
        <f t="shared" si="11"/>
        <v>0</v>
      </c>
      <c r="P33">
        <f t="shared" si="12"/>
        <v>0</v>
      </c>
    </row>
    <row r="34" spans="1:16"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c r="M34">
        <f t="shared" si="9"/>
        <v>0</v>
      </c>
      <c r="N34">
        <f t="shared" si="10"/>
        <v>0</v>
      </c>
      <c r="O34">
        <f t="shared" si="11"/>
        <v>0</v>
      </c>
      <c r="P34">
        <f t="shared" si="12"/>
        <v>0</v>
      </c>
    </row>
    <row r="35" spans="1:16"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c r="M35">
        <f t="shared" si="9"/>
        <v>0</v>
      </c>
      <c r="N35">
        <f t="shared" si="10"/>
        <v>0</v>
      </c>
      <c r="O35">
        <f t="shared" si="11"/>
        <v>0</v>
      </c>
      <c r="P35">
        <f t="shared" si="12"/>
        <v>0</v>
      </c>
    </row>
    <row r="36" spans="1:16"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c r="M36">
        <f t="shared" si="9"/>
        <v>0</v>
      </c>
      <c r="N36">
        <f t="shared" si="10"/>
        <v>0</v>
      </c>
      <c r="O36">
        <f t="shared" si="11"/>
        <v>0</v>
      </c>
      <c r="P36">
        <f t="shared" si="12"/>
        <v>0</v>
      </c>
    </row>
    <row r="37" spans="1:16"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c r="M37">
        <f t="shared" si="9"/>
        <v>0</v>
      </c>
      <c r="N37">
        <f t="shared" si="10"/>
        <v>0</v>
      </c>
      <c r="O37">
        <f t="shared" si="11"/>
        <v>0</v>
      </c>
      <c r="P37">
        <f t="shared" si="12"/>
        <v>0</v>
      </c>
    </row>
    <row r="38" spans="1:16"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c r="M38">
        <f t="shared" si="9"/>
        <v>0</v>
      </c>
      <c r="N38">
        <f t="shared" si="10"/>
        <v>0</v>
      </c>
      <c r="O38">
        <f t="shared" si="11"/>
        <v>0</v>
      </c>
      <c r="P38">
        <f t="shared" si="12"/>
        <v>0</v>
      </c>
    </row>
    <row r="39" spans="1:16"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c r="M39">
        <f t="shared" si="9"/>
        <v>0</v>
      </c>
      <c r="N39">
        <f t="shared" si="10"/>
        <v>0</v>
      </c>
      <c r="O39">
        <f t="shared" si="11"/>
        <v>0</v>
      </c>
      <c r="P39">
        <f t="shared" si="12"/>
        <v>0</v>
      </c>
    </row>
    <row r="40" spans="1:16"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c r="M40">
        <f t="shared" si="9"/>
        <v>0</v>
      </c>
      <c r="N40">
        <f t="shared" si="10"/>
        <v>0</v>
      </c>
      <c r="O40">
        <f t="shared" si="11"/>
        <v>0</v>
      </c>
      <c r="P40">
        <f t="shared" si="12"/>
        <v>0</v>
      </c>
    </row>
    <row r="41" spans="1:16"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c r="M41">
        <f t="shared" si="9"/>
        <v>0</v>
      </c>
      <c r="N41">
        <f t="shared" si="10"/>
        <v>0</v>
      </c>
      <c r="O41">
        <f t="shared" si="11"/>
        <v>0</v>
      </c>
      <c r="P41">
        <f t="shared" si="12"/>
        <v>0</v>
      </c>
    </row>
    <row r="42" spans="1:16"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c r="M42">
        <f t="shared" si="9"/>
        <v>0</v>
      </c>
      <c r="N42">
        <f t="shared" si="10"/>
        <v>0</v>
      </c>
      <c r="O42">
        <f t="shared" si="11"/>
        <v>0</v>
      </c>
      <c r="P42">
        <f t="shared" si="12"/>
        <v>0</v>
      </c>
    </row>
    <row r="43" spans="1:16"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c r="M43">
        <f t="shared" si="9"/>
        <v>0</v>
      </c>
      <c r="N43">
        <f t="shared" si="10"/>
        <v>0</v>
      </c>
      <c r="O43">
        <f t="shared" si="11"/>
        <v>0</v>
      </c>
      <c r="P43">
        <f t="shared" si="12"/>
        <v>0</v>
      </c>
    </row>
    <row r="44" spans="1:16"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c r="M44">
        <f t="shared" si="9"/>
        <v>0</v>
      </c>
      <c r="N44">
        <f t="shared" si="10"/>
        <v>0</v>
      </c>
      <c r="O44">
        <f t="shared" si="11"/>
        <v>0</v>
      </c>
      <c r="P44">
        <f t="shared" si="12"/>
        <v>0</v>
      </c>
    </row>
    <row r="45" spans="1:16"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c r="M45">
        <f t="shared" si="9"/>
        <v>0</v>
      </c>
      <c r="N45">
        <f t="shared" si="10"/>
        <v>0</v>
      </c>
      <c r="O45">
        <f t="shared" si="11"/>
        <v>0</v>
      </c>
      <c r="P45">
        <f t="shared" si="12"/>
        <v>0</v>
      </c>
    </row>
    <row r="46" spans="1:16"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c r="M46">
        <f t="shared" si="9"/>
        <v>0</v>
      </c>
      <c r="N46">
        <f t="shared" si="10"/>
        <v>0</v>
      </c>
      <c r="O46">
        <f t="shared" si="11"/>
        <v>0</v>
      </c>
      <c r="P46">
        <f t="shared" si="12"/>
        <v>0</v>
      </c>
    </row>
    <row r="47" spans="1:16"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c r="M47">
        <f t="shared" si="9"/>
        <v>0</v>
      </c>
      <c r="N47">
        <f t="shared" si="10"/>
        <v>0</v>
      </c>
      <c r="O47">
        <f t="shared" si="11"/>
        <v>0</v>
      </c>
      <c r="P47">
        <f t="shared" si="12"/>
        <v>0</v>
      </c>
    </row>
    <row r="48" spans="1:16"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c r="M48">
        <f t="shared" si="9"/>
        <v>0</v>
      </c>
      <c r="N48">
        <f t="shared" si="10"/>
        <v>0</v>
      </c>
      <c r="O48">
        <f t="shared" si="11"/>
        <v>0</v>
      </c>
      <c r="P48">
        <f t="shared" si="12"/>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2DCF4F-456E-432E-9767-9280C693AFA8}">
  <dimension ref="A1:L48"/>
  <sheetViews>
    <sheetView workbookViewId="0">
      <selection activeCell="E33" sqref="E33"/>
    </sheetView>
  </sheetViews>
  <sheetFormatPr defaultRowHeight="15" x14ac:dyDescent="0.25"/>
  <cols>
    <col min="1" max="1" width="21.140625" customWidth="1"/>
    <col min="2" max="12" width="19.5703125" bestFit="1" customWidth="1"/>
  </cols>
  <sheetData>
    <row r="1" spans="1:12" x14ac:dyDescent="0.25">
      <c r="D1" s="3" t="s">
        <v>24</v>
      </c>
      <c r="I1" s="3" t="s">
        <v>25</v>
      </c>
    </row>
    <row r="2" spans="1:12" x14ac:dyDescent="0.25">
      <c r="D2" t="s">
        <v>82</v>
      </c>
      <c r="E2">
        <f>'Rate Period Limits'!I13</f>
        <v>50</v>
      </c>
      <c r="I2" t="s">
        <v>82</v>
      </c>
      <c r="J2">
        <f>'Rate Period Limits'!J13</f>
        <v>50</v>
      </c>
    </row>
    <row r="3" spans="1:12" x14ac:dyDescent="0.25">
      <c r="D3" t="s">
        <v>83</v>
      </c>
      <c r="E3">
        <f>COUNTIF(B9:B48,D1)</f>
        <v>0</v>
      </c>
      <c r="I3" t="s">
        <v>86</v>
      </c>
      <c r="J3">
        <f>COUNTIF(H9:H48,"&gt;0")</f>
        <v>0</v>
      </c>
    </row>
    <row r="4" spans="1:12" x14ac:dyDescent="0.25">
      <c r="D4" t="s">
        <v>84</v>
      </c>
      <c r="E4">
        <f>IF((SUMIF(D9:D48,"&lt;5",D9:D48)+(5*COUNTIF(D9:D48,"&gt;=5")))&lt;E2,1,0)</f>
        <v>1</v>
      </c>
      <c r="I4" t="s">
        <v>84</v>
      </c>
      <c r="J4">
        <f>IF((SUMIF(H9:H48,"&lt;5",H9:H48)+(5*COUNTIF(H9:H48,"&gt;=5")))&lt;J2,1,0)</f>
        <v>1</v>
      </c>
    </row>
    <row r="5" spans="1:12" x14ac:dyDescent="0.25">
      <c r="D5" t="s">
        <v>85</v>
      </c>
      <c r="E5">
        <f>SUM(E9:E48)</f>
        <v>0</v>
      </c>
      <c r="I5" t="s">
        <v>85</v>
      </c>
      <c r="J5">
        <f>SUM(I9:I48)</f>
        <v>0</v>
      </c>
    </row>
    <row r="6" spans="1:12" x14ac:dyDescent="0.25">
      <c r="D6" t="s">
        <v>67</v>
      </c>
      <c r="E6">
        <f>IF((SUM(D9:D48)-E5)&gt;(E2-E5),(E2-E5)/(SUM(D9:D48)-E5),1)</f>
        <v>1</v>
      </c>
      <c r="I6" t="s">
        <v>67</v>
      </c>
      <c r="J6">
        <f>IF((SUM(H9:H48)-J5)&gt;(J2-J5),(J2-J5)/(SUM(H9:H48)-J5),1)</f>
        <v>1</v>
      </c>
    </row>
    <row r="8" spans="1:12" x14ac:dyDescent="0.25">
      <c r="A8" s="3" t="s">
        <v>68</v>
      </c>
      <c r="B8" s="3" t="s">
        <v>77</v>
      </c>
      <c r="C8" s="3" t="s">
        <v>78</v>
      </c>
      <c r="D8" s="3" t="s">
        <v>74</v>
      </c>
      <c r="E8" s="3" t="s">
        <v>80</v>
      </c>
      <c r="F8" s="3" t="s">
        <v>67</v>
      </c>
      <c r="G8" s="3" t="s">
        <v>81</v>
      </c>
      <c r="H8" s="3" t="s">
        <v>79</v>
      </c>
      <c r="I8" s="3" t="s">
        <v>80</v>
      </c>
      <c r="J8" s="3" t="s">
        <v>67</v>
      </c>
      <c r="K8" s="3" t="s">
        <v>81</v>
      </c>
      <c r="L8" s="3" t="s">
        <v>79</v>
      </c>
    </row>
    <row r="9" spans="1:12"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c r="I9">
        <f>IF(J$4=1,MIN(H9,5),0)</f>
        <v>0</v>
      </c>
      <c r="J9">
        <f>(H9-I9)*J$6</f>
        <v>0</v>
      </c>
      <c r="K9">
        <f>I9+J9</f>
        <v>0</v>
      </c>
      <c r="L9">
        <f>H9-K9</f>
        <v>0</v>
      </c>
    </row>
    <row r="10" spans="1:12"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c r="I10">
        <f t="shared" ref="I10:I48" si="5">IF(J$4=1,MIN(H10,5),0)</f>
        <v>0</v>
      </c>
      <c r="J10">
        <f t="shared" ref="J10:J48" si="6">(H10-I10)*J$6</f>
        <v>0</v>
      </c>
      <c r="K10">
        <f t="shared" ref="K10:K48" si="7">I10+J10</f>
        <v>0</v>
      </c>
      <c r="L10">
        <f t="shared" ref="L10:L48" si="8">H10-K10</f>
        <v>0</v>
      </c>
    </row>
    <row r="11" spans="1:12"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c r="I11">
        <f t="shared" si="5"/>
        <v>0</v>
      </c>
      <c r="J11">
        <f t="shared" si="6"/>
        <v>0</v>
      </c>
      <c r="K11">
        <f t="shared" si="7"/>
        <v>0</v>
      </c>
      <c r="L11">
        <f t="shared" si="8"/>
        <v>0</v>
      </c>
    </row>
    <row r="12" spans="1:12"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c r="I12">
        <f t="shared" si="5"/>
        <v>0</v>
      </c>
      <c r="J12">
        <f t="shared" si="6"/>
        <v>0</v>
      </c>
      <c r="K12">
        <f t="shared" si="7"/>
        <v>0</v>
      </c>
      <c r="L12">
        <f t="shared" si="8"/>
        <v>0</v>
      </c>
    </row>
    <row r="13" spans="1:12"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c r="I13">
        <f t="shared" si="5"/>
        <v>0</v>
      </c>
      <c r="J13">
        <f t="shared" si="6"/>
        <v>0</v>
      </c>
      <c r="K13">
        <f t="shared" si="7"/>
        <v>0</v>
      </c>
      <c r="L13">
        <f t="shared" si="8"/>
        <v>0</v>
      </c>
    </row>
    <row r="14" spans="1:12"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c r="I14">
        <f t="shared" si="5"/>
        <v>0</v>
      </c>
      <c r="J14">
        <f t="shared" si="6"/>
        <v>0</v>
      </c>
      <c r="K14">
        <f t="shared" si="7"/>
        <v>0</v>
      </c>
      <c r="L14">
        <f t="shared" si="8"/>
        <v>0</v>
      </c>
    </row>
    <row r="15" spans="1:12"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c r="I15">
        <f t="shared" si="5"/>
        <v>0</v>
      </c>
      <c r="J15">
        <f t="shared" si="6"/>
        <v>0</v>
      </c>
      <c r="K15">
        <f t="shared" si="7"/>
        <v>0</v>
      </c>
      <c r="L15">
        <f t="shared" si="8"/>
        <v>0</v>
      </c>
    </row>
    <row r="16" spans="1:12"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c r="I16">
        <f t="shared" si="5"/>
        <v>0</v>
      </c>
      <c r="J16">
        <f t="shared" si="6"/>
        <v>0</v>
      </c>
      <c r="K16">
        <f t="shared" si="7"/>
        <v>0</v>
      </c>
      <c r="L16">
        <f t="shared" si="8"/>
        <v>0</v>
      </c>
    </row>
    <row r="17" spans="1:12"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c r="I17">
        <f t="shared" si="5"/>
        <v>0</v>
      </c>
      <c r="J17">
        <f t="shared" si="6"/>
        <v>0</v>
      </c>
      <c r="K17">
        <f t="shared" si="7"/>
        <v>0</v>
      </c>
      <c r="L17">
        <f t="shared" si="8"/>
        <v>0</v>
      </c>
    </row>
    <row r="18" spans="1:12"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c r="I18">
        <f t="shared" si="5"/>
        <v>0</v>
      </c>
      <c r="J18">
        <f t="shared" si="6"/>
        <v>0</v>
      </c>
      <c r="K18">
        <f t="shared" si="7"/>
        <v>0</v>
      </c>
      <c r="L18">
        <f t="shared" si="8"/>
        <v>0</v>
      </c>
    </row>
    <row r="19" spans="1:12"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c r="I19">
        <f t="shared" si="5"/>
        <v>0</v>
      </c>
      <c r="J19">
        <f t="shared" si="6"/>
        <v>0</v>
      </c>
      <c r="K19">
        <f t="shared" si="7"/>
        <v>0</v>
      </c>
      <c r="L19">
        <f t="shared" si="8"/>
        <v>0</v>
      </c>
    </row>
    <row r="20" spans="1:12"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c r="I20">
        <f t="shared" si="5"/>
        <v>0</v>
      </c>
      <c r="J20">
        <f t="shared" si="6"/>
        <v>0</v>
      </c>
      <c r="K20">
        <f t="shared" si="7"/>
        <v>0</v>
      </c>
      <c r="L20">
        <f t="shared" si="8"/>
        <v>0</v>
      </c>
    </row>
    <row r="21" spans="1:12"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c r="I21">
        <f t="shared" si="5"/>
        <v>0</v>
      </c>
      <c r="J21">
        <f t="shared" si="6"/>
        <v>0</v>
      </c>
      <c r="K21">
        <f t="shared" si="7"/>
        <v>0</v>
      </c>
      <c r="L21">
        <f t="shared" si="8"/>
        <v>0</v>
      </c>
    </row>
    <row r="22" spans="1:12"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c r="I22">
        <f t="shared" si="5"/>
        <v>0</v>
      </c>
      <c r="J22">
        <f t="shared" si="6"/>
        <v>0</v>
      </c>
      <c r="K22">
        <f t="shared" si="7"/>
        <v>0</v>
      </c>
      <c r="L22">
        <f t="shared" si="8"/>
        <v>0</v>
      </c>
    </row>
    <row r="23" spans="1:12"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c r="I23">
        <f t="shared" si="5"/>
        <v>0</v>
      </c>
      <c r="J23">
        <f t="shared" si="6"/>
        <v>0</v>
      </c>
      <c r="K23">
        <f t="shared" si="7"/>
        <v>0</v>
      </c>
      <c r="L23">
        <f t="shared" si="8"/>
        <v>0</v>
      </c>
    </row>
    <row r="24" spans="1:12"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c r="I24">
        <f t="shared" si="5"/>
        <v>0</v>
      </c>
      <c r="J24">
        <f t="shared" si="6"/>
        <v>0</v>
      </c>
      <c r="K24">
        <f t="shared" si="7"/>
        <v>0</v>
      </c>
      <c r="L24">
        <f t="shared" si="8"/>
        <v>0</v>
      </c>
    </row>
    <row r="25" spans="1:12"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c r="I25">
        <f t="shared" si="5"/>
        <v>0</v>
      </c>
      <c r="J25">
        <f t="shared" si="6"/>
        <v>0</v>
      </c>
      <c r="K25">
        <f t="shared" si="7"/>
        <v>0</v>
      </c>
      <c r="L25">
        <f t="shared" si="8"/>
        <v>0</v>
      </c>
    </row>
    <row r="26" spans="1:12"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c r="I26">
        <f t="shared" si="5"/>
        <v>0</v>
      </c>
      <c r="J26">
        <f t="shared" si="6"/>
        <v>0</v>
      </c>
      <c r="K26">
        <f t="shared" si="7"/>
        <v>0</v>
      </c>
      <c r="L26">
        <f t="shared" si="8"/>
        <v>0</v>
      </c>
    </row>
    <row r="27" spans="1:12"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c r="I27">
        <f t="shared" si="5"/>
        <v>0</v>
      </c>
      <c r="J27">
        <f t="shared" si="6"/>
        <v>0</v>
      </c>
      <c r="K27">
        <f t="shared" si="7"/>
        <v>0</v>
      </c>
      <c r="L27">
        <f t="shared" si="8"/>
        <v>0</v>
      </c>
    </row>
    <row r="28" spans="1:12"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c r="I28">
        <f t="shared" si="5"/>
        <v>0</v>
      </c>
      <c r="J28">
        <f t="shared" si="6"/>
        <v>0</v>
      </c>
      <c r="K28">
        <f t="shared" si="7"/>
        <v>0</v>
      </c>
      <c r="L28">
        <f t="shared" si="8"/>
        <v>0</v>
      </c>
    </row>
    <row r="29" spans="1:12"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c r="I29">
        <f t="shared" si="5"/>
        <v>0</v>
      </c>
      <c r="J29">
        <f t="shared" si="6"/>
        <v>0</v>
      </c>
      <c r="K29">
        <f t="shared" si="7"/>
        <v>0</v>
      </c>
      <c r="L29">
        <f t="shared" si="8"/>
        <v>0</v>
      </c>
    </row>
    <row r="30" spans="1:12"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c r="I30">
        <f t="shared" si="5"/>
        <v>0</v>
      </c>
      <c r="J30">
        <f t="shared" si="6"/>
        <v>0</v>
      </c>
      <c r="K30">
        <f t="shared" si="7"/>
        <v>0</v>
      </c>
      <c r="L30">
        <f t="shared" si="8"/>
        <v>0</v>
      </c>
    </row>
    <row r="31" spans="1:12"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c r="I31">
        <f t="shared" si="5"/>
        <v>0</v>
      </c>
      <c r="J31">
        <f t="shared" si="6"/>
        <v>0</v>
      </c>
      <c r="K31">
        <f t="shared" si="7"/>
        <v>0</v>
      </c>
      <c r="L31">
        <f t="shared" si="8"/>
        <v>0</v>
      </c>
    </row>
    <row r="32" spans="1:12"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c r="I32">
        <f t="shared" si="5"/>
        <v>0</v>
      </c>
      <c r="J32">
        <f t="shared" si="6"/>
        <v>0</v>
      </c>
      <c r="K32">
        <f t="shared" si="7"/>
        <v>0</v>
      </c>
      <c r="L32">
        <f t="shared" si="8"/>
        <v>0</v>
      </c>
    </row>
    <row r="33" spans="1:12"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c r="I33">
        <f t="shared" si="5"/>
        <v>0</v>
      </c>
      <c r="J33">
        <f t="shared" si="6"/>
        <v>0</v>
      </c>
      <c r="K33">
        <f t="shared" si="7"/>
        <v>0</v>
      </c>
      <c r="L33">
        <f t="shared" si="8"/>
        <v>0</v>
      </c>
    </row>
    <row r="34" spans="1:12"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c r="I34">
        <f t="shared" si="5"/>
        <v>0</v>
      </c>
      <c r="J34">
        <f t="shared" si="6"/>
        <v>0</v>
      </c>
      <c r="K34">
        <f t="shared" si="7"/>
        <v>0</v>
      </c>
      <c r="L34">
        <f t="shared" si="8"/>
        <v>0</v>
      </c>
    </row>
    <row r="35" spans="1:12"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c r="I35">
        <f t="shared" si="5"/>
        <v>0</v>
      </c>
      <c r="J35">
        <f t="shared" si="6"/>
        <v>0</v>
      </c>
      <c r="K35">
        <f t="shared" si="7"/>
        <v>0</v>
      </c>
      <c r="L35">
        <f t="shared" si="8"/>
        <v>0</v>
      </c>
    </row>
    <row r="36" spans="1:12"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c r="I36">
        <f t="shared" si="5"/>
        <v>0</v>
      </c>
      <c r="J36">
        <f t="shared" si="6"/>
        <v>0</v>
      </c>
      <c r="K36">
        <f t="shared" si="7"/>
        <v>0</v>
      </c>
      <c r="L36">
        <f t="shared" si="8"/>
        <v>0</v>
      </c>
    </row>
    <row r="37" spans="1:12"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c r="I37">
        <f t="shared" si="5"/>
        <v>0</v>
      </c>
      <c r="J37">
        <f t="shared" si="6"/>
        <v>0</v>
      </c>
      <c r="K37">
        <f t="shared" si="7"/>
        <v>0</v>
      </c>
      <c r="L37">
        <f t="shared" si="8"/>
        <v>0</v>
      </c>
    </row>
    <row r="38" spans="1:12"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c r="I38">
        <f t="shared" si="5"/>
        <v>0</v>
      </c>
      <c r="J38">
        <f t="shared" si="6"/>
        <v>0</v>
      </c>
      <c r="K38">
        <f t="shared" si="7"/>
        <v>0</v>
      </c>
      <c r="L38">
        <f t="shared" si="8"/>
        <v>0</v>
      </c>
    </row>
    <row r="39" spans="1:12"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c r="I39">
        <f t="shared" si="5"/>
        <v>0</v>
      </c>
      <c r="J39">
        <f t="shared" si="6"/>
        <v>0</v>
      </c>
      <c r="K39">
        <f t="shared" si="7"/>
        <v>0</v>
      </c>
      <c r="L39">
        <f t="shared" si="8"/>
        <v>0</v>
      </c>
    </row>
    <row r="40" spans="1:12"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c r="I40">
        <f t="shared" si="5"/>
        <v>0</v>
      </c>
      <c r="J40">
        <f t="shared" si="6"/>
        <v>0</v>
      </c>
      <c r="K40">
        <f t="shared" si="7"/>
        <v>0</v>
      </c>
      <c r="L40">
        <f t="shared" si="8"/>
        <v>0</v>
      </c>
    </row>
    <row r="41" spans="1:12"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c r="I41">
        <f t="shared" si="5"/>
        <v>0</v>
      </c>
      <c r="J41">
        <f t="shared" si="6"/>
        <v>0</v>
      </c>
      <c r="K41">
        <f t="shared" si="7"/>
        <v>0</v>
      </c>
      <c r="L41">
        <f t="shared" si="8"/>
        <v>0</v>
      </c>
    </row>
    <row r="42" spans="1:12"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c r="I42">
        <f t="shared" si="5"/>
        <v>0</v>
      </c>
      <c r="J42">
        <f t="shared" si="6"/>
        <v>0</v>
      </c>
      <c r="K42">
        <f t="shared" si="7"/>
        <v>0</v>
      </c>
      <c r="L42">
        <f t="shared" si="8"/>
        <v>0</v>
      </c>
    </row>
    <row r="43" spans="1:12"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c r="I43">
        <f t="shared" si="5"/>
        <v>0</v>
      </c>
      <c r="J43">
        <f t="shared" si="6"/>
        <v>0</v>
      </c>
      <c r="K43">
        <f t="shared" si="7"/>
        <v>0</v>
      </c>
      <c r="L43">
        <f t="shared" si="8"/>
        <v>0</v>
      </c>
    </row>
    <row r="44" spans="1:12"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c r="I44">
        <f t="shared" si="5"/>
        <v>0</v>
      </c>
      <c r="J44">
        <f t="shared" si="6"/>
        <v>0</v>
      </c>
      <c r="K44">
        <f t="shared" si="7"/>
        <v>0</v>
      </c>
      <c r="L44">
        <f t="shared" si="8"/>
        <v>0</v>
      </c>
    </row>
    <row r="45" spans="1:12"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c r="I45">
        <f t="shared" si="5"/>
        <v>0</v>
      </c>
      <c r="J45">
        <f t="shared" si="6"/>
        <v>0</v>
      </c>
      <c r="K45">
        <f t="shared" si="7"/>
        <v>0</v>
      </c>
      <c r="L45">
        <f t="shared" si="8"/>
        <v>0</v>
      </c>
    </row>
    <row r="46" spans="1:12"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c r="I46">
        <f t="shared" si="5"/>
        <v>0</v>
      </c>
      <c r="J46">
        <f t="shared" si="6"/>
        <v>0</v>
      </c>
      <c r="K46">
        <f t="shared" si="7"/>
        <v>0</v>
      </c>
      <c r="L46">
        <f t="shared" si="8"/>
        <v>0</v>
      </c>
    </row>
    <row r="47" spans="1:12"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c r="I47">
        <f t="shared" si="5"/>
        <v>0</v>
      </c>
      <c r="J47">
        <f t="shared" si="6"/>
        <v>0</v>
      </c>
      <c r="K47">
        <f t="shared" si="7"/>
        <v>0</v>
      </c>
      <c r="L47">
        <f t="shared" si="8"/>
        <v>0</v>
      </c>
    </row>
    <row r="48" spans="1:12"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c r="I48">
        <f t="shared" si="5"/>
        <v>0</v>
      </c>
      <c r="J48">
        <f t="shared" si="6"/>
        <v>0</v>
      </c>
      <c r="K48">
        <f t="shared" si="7"/>
        <v>0</v>
      </c>
      <c r="L48">
        <f t="shared" si="8"/>
        <v>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951EC-2992-44B0-985E-636F9ED21886}">
  <dimension ref="A1:I48"/>
  <sheetViews>
    <sheetView workbookViewId="0">
      <selection activeCell="E33" sqref="E33"/>
    </sheetView>
  </sheetViews>
  <sheetFormatPr defaultRowHeight="15" x14ac:dyDescent="0.25"/>
  <cols>
    <col min="1" max="1" width="21.140625" customWidth="1"/>
    <col min="2" max="8" width="19.5703125" bestFit="1" customWidth="1"/>
  </cols>
  <sheetData>
    <row r="1" spans="1:9" x14ac:dyDescent="0.25">
      <c r="D1" s="3" t="s">
        <v>25</v>
      </c>
      <c r="I1" t="s">
        <v>70</v>
      </c>
    </row>
    <row r="2" spans="1:9" x14ac:dyDescent="0.25">
      <c r="D2" t="s">
        <v>82</v>
      </c>
      <c r="E2">
        <f>'Rate Period Limits'!J15</f>
        <v>50</v>
      </c>
    </row>
    <row r="3" spans="1:9" x14ac:dyDescent="0.25">
      <c r="D3" t="s">
        <v>83</v>
      </c>
      <c r="E3">
        <f>COUNTIF(B9:B48,D1)</f>
        <v>0</v>
      </c>
    </row>
    <row r="4" spans="1:9" x14ac:dyDescent="0.25">
      <c r="D4" t="s">
        <v>84</v>
      </c>
      <c r="E4">
        <f>IF((SUMIF(D9:D48,"&lt;5",D9:D48)+(5*COUNTIF(D9:D48,"&gt;=5")))&lt;E2,1,0)</f>
        <v>1</v>
      </c>
    </row>
    <row r="5" spans="1:9" x14ac:dyDescent="0.25">
      <c r="D5" t="s">
        <v>85</v>
      </c>
      <c r="E5">
        <f>SUM(E9:E48)</f>
        <v>0</v>
      </c>
    </row>
    <row r="6" spans="1:9" x14ac:dyDescent="0.25">
      <c r="D6" t="s">
        <v>67</v>
      </c>
      <c r="E6">
        <f>IF((SUM(D9:D48)-E5)&gt;(E2-E5),(E2-E5)/(SUM(D9:D48)-E5),1)</f>
        <v>1</v>
      </c>
    </row>
    <row r="8" spans="1:9" x14ac:dyDescent="0.25">
      <c r="A8" s="3" t="s">
        <v>68</v>
      </c>
      <c r="B8" s="3" t="s">
        <v>77</v>
      </c>
      <c r="C8" s="3" t="s">
        <v>78</v>
      </c>
      <c r="D8" s="3" t="s">
        <v>74</v>
      </c>
      <c r="E8" s="3" t="s">
        <v>80</v>
      </c>
      <c r="F8" s="3" t="s">
        <v>67</v>
      </c>
      <c r="G8" s="3" t="s">
        <v>81</v>
      </c>
      <c r="H8" s="3" t="s">
        <v>79</v>
      </c>
    </row>
    <row r="9" spans="1:9" x14ac:dyDescent="0.25">
      <c r="A9" t="str">
        <f>'CHWM Adjustments Awarded'!A3</f>
        <v>Customer A</v>
      </c>
      <c r="B9" t="str">
        <f>'CHWM Adjustments Awarded'!B3</f>
        <v>Rate Period 1 (BP-29)</v>
      </c>
      <c r="C9">
        <f>'CHWM Adjustments Awarded'!E3</f>
        <v>75</v>
      </c>
      <c r="D9">
        <f>IF($B9=D$1,C9,0)</f>
        <v>0</v>
      </c>
      <c r="E9">
        <f>IF(E$4=1,MIN(D9,5),0)</f>
        <v>0</v>
      </c>
      <c r="F9">
        <f>(D9-E9)*E$6</f>
        <v>0</v>
      </c>
      <c r="G9">
        <f>E9+F9</f>
        <v>0</v>
      </c>
      <c r="H9">
        <f>D9-G9</f>
        <v>0</v>
      </c>
    </row>
    <row r="10" spans="1:9" x14ac:dyDescent="0.25">
      <c r="A10" t="str">
        <f>'CHWM Adjustments Awarded'!A4</f>
        <v>Customer B</v>
      </c>
      <c r="B10" t="str">
        <f>'CHWM Adjustments Awarded'!B4</f>
        <v>Rate Period 1 (BP-29)</v>
      </c>
      <c r="C10">
        <f>'CHWM Adjustments Awarded'!E4</f>
        <v>25</v>
      </c>
      <c r="D10">
        <f t="shared" ref="D10:D48" si="0">IF($B10=D$1,C10,0)</f>
        <v>0</v>
      </c>
      <c r="E10">
        <f t="shared" ref="E10:E48" si="1">IF(E$4=1,MIN(D10,5),0)</f>
        <v>0</v>
      </c>
      <c r="F10">
        <f t="shared" ref="F10:F48" si="2">(D10-E10)*E$6</f>
        <v>0</v>
      </c>
      <c r="G10">
        <f t="shared" ref="G10:G48" si="3">E10+F10</f>
        <v>0</v>
      </c>
      <c r="H10">
        <f t="shared" ref="H10:H48" si="4">D10-G10</f>
        <v>0</v>
      </c>
    </row>
    <row r="11" spans="1:9" x14ac:dyDescent="0.25">
      <c r="A11" t="str">
        <f>'CHWM Adjustments Awarded'!A5</f>
        <v>Customer C</v>
      </c>
      <c r="B11" t="str">
        <f>'CHWM Adjustments Awarded'!B5</f>
        <v>Rate Period 1 (BP-29)</v>
      </c>
      <c r="C11">
        <f>'CHWM Adjustments Awarded'!E5</f>
        <v>5</v>
      </c>
      <c r="D11">
        <f t="shared" si="0"/>
        <v>0</v>
      </c>
      <c r="E11">
        <f t="shared" si="1"/>
        <v>0</v>
      </c>
      <c r="F11">
        <f t="shared" si="2"/>
        <v>0</v>
      </c>
      <c r="G11">
        <f t="shared" si="3"/>
        <v>0</v>
      </c>
      <c r="H11">
        <f t="shared" si="4"/>
        <v>0</v>
      </c>
    </row>
    <row r="12" spans="1:9" x14ac:dyDescent="0.25">
      <c r="A12" t="str">
        <f>'CHWM Adjustments Awarded'!A6</f>
        <v>Customer D</v>
      </c>
      <c r="B12" t="str">
        <f>'CHWM Adjustments Awarded'!B6</f>
        <v>Rate Period 3 (BP-33)</v>
      </c>
      <c r="C12">
        <f>'CHWM Adjustments Awarded'!E6</f>
        <v>20</v>
      </c>
      <c r="D12">
        <f t="shared" si="0"/>
        <v>0</v>
      </c>
      <c r="E12">
        <f t="shared" si="1"/>
        <v>0</v>
      </c>
      <c r="F12">
        <f t="shared" si="2"/>
        <v>0</v>
      </c>
      <c r="G12">
        <f t="shared" si="3"/>
        <v>0</v>
      </c>
      <c r="H12">
        <f t="shared" si="4"/>
        <v>0</v>
      </c>
    </row>
    <row r="13" spans="1:9" x14ac:dyDescent="0.25">
      <c r="A13" t="str">
        <f>'CHWM Adjustments Awarded'!A7</f>
        <v>Customer E</v>
      </c>
      <c r="B13" t="str">
        <f>'CHWM Adjustments Awarded'!B7</f>
        <v>Rate Period 3 (BP-33)</v>
      </c>
      <c r="C13">
        <f>'CHWM Adjustments Awarded'!E7</f>
        <v>10</v>
      </c>
      <c r="D13">
        <f t="shared" si="0"/>
        <v>0</v>
      </c>
      <c r="E13">
        <f t="shared" si="1"/>
        <v>0</v>
      </c>
      <c r="F13">
        <f t="shared" si="2"/>
        <v>0</v>
      </c>
      <c r="G13">
        <f t="shared" si="3"/>
        <v>0</v>
      </c>
      <c r="H13">
        <f t="shared" si="4"/>
        <v>0</v>
      </c>
    </row>
    <row r="14" spans="1:9" x14ac:dyDescent="0.25">
      <c r="A14" t="str">
        <f>'CHWM Adjustments Awarded'!A8</f>
        <v>Customer Name 6</v>
      </c>
      <c r="B14" t="str">
        <f>'CHWM Adjustments Awarded'!B8</f>
        <v>None</v>
      </c>
      <c r="C14">
        <f>'CHWM Adjustments Awarded'!E8</f>
        <v>0</v>
      </c>
      <c r="D14">
        <f t="shared" si="0"/>
        <v>0</v>
      </c>
      <c r="E14">
        <f t="shared" si="1"/>
        <v>0</v>
      </c>
      <c r="F14">
        <f t="shared" si="2"/>
        <v>0</v>
      </c>
      <c r="G14">
        <f t="shared" si="3"/>
        <v>0</v>
      </c>
      <c r="H14">
        <f t="shared" si="4"/>
        <v>0</v>
      </c>
    </row>
    <row r="15" spans="1:9" x14ac:dyDescent="0.25">
      <c r="A15" t="str">
        <f>'CHWM Adjustments Awarded'!A9</f>
        <v>Customer Name 7</v>
      </c>
      <c r="B15" t="str">
        <f>'CHWM Adjustments Awarded'!B9</f>
        <v>None</v>
      </c>
      <c r="C15">
        <f>'CHWM Adjustments Awarded'!E9</f>
        <v>0</v>
      </c>
      <c r="D15">
        <f t="shared" si="0"/>
        <v>0</v>
      </c>
      <c r="E15">
        <f t="shared" si="1"/>
        <v>0</v>
      </c>
      <c r="F15">
        <f t="shared" si="2"/>
        <v>0</v>
      </c>
      <c r="G15">
        <f t="shared" si="3"/>
        <v>0</v>
      </c>
      <c r="H15">
        <f t="shared" si="4"/>
        <v>0</v>
      </c>
    </row>
    <row r="16" spans="1:9" x14ac:dyDescent="0.25">
      <c r="A16" t="str">
        <f>'CHWM Adjustments Awarded'!A10</f>
        <v>Customer Name 8</v>
      </c>
      <c r="B16" t="str">
        <f>'CHWM Adjustments Awarded'!B10</f>
        <v>None</v>
      </c>
      <c r="C16">
        <f>'CHWM Adjustments Awarded'!E10</f>
        <v>0</v>
      </c>
      <c r="D16">
        <f t="shared" si="0"/>
        <v>0</v>
      </c>
      <c r="E16">
        <f t="shared" si="1"/>
        <v>0</v>
      </c>
      <c r="F16">
        <f t="shared" si="2"/>
        <v>0</v>
      </c>
      <c r="G16">
        <f t="shared" si="3"/>
        <v>0</v>
      </c>
      <c r="H16">
        <f t="shared" si="4"/>
        <v>0</v>
      </c>
    </row>
    <row r="17" spans="1:8" x14ac:dyDescent="0.25">
      <c r="A17" t="str">
        <f>'CHWM Adjustments Awarded'!A11</f>
        <v>Customer Name 9</v>
      </c>
      <c r="B17" t="str">
        <f>'CHWM Adjustments Awarded'!B11</f>
        <v>None</v>
      </c>
      <c r="C17">
        <f>'CHWM Adjustments Awarded'!E11</f>
        <v>0</v>
      </c>
      <c r="D17">
        <f t="shared" si="0"/>
        <v>0</v>
      </c>
      <c r="E17">
        <f t="shared" si="1"/>
        <v>0</v>
      </c>
      <c r="F17">
        <f t="shared" si="2"/>
        <v>0</v>
      </c>
      <c r="G17">
        <f t="shared" si="3"/>
        <v>0</v>
      </c>
      <c r="H17">
        <f t="shared" si="4"/>
        <v>0</v>
      </c>
    </row>
    <row r="18" spans="1:8" x14ac:dyDescent="0.25">
      <c r="A18" t="str">
        <f>'CHWM Adjustments Awarded'!A12</f>
        <v>Customer Name 10</v>
      </c>
      <c r="B18" t="str">
        <f>'CHWM Adjustments Awarded'!B12</f>
        <v>None</v>
      </c>
      <c r="C18">
        <f>'CHWM Adjustments Awarded'!E12</f>
        <v>0</v>
      </c>
      <c r="D18">
        <f t="shared" si="0"/>
        <v>0</v>
      </c>
      <c r="E18">
        <f t="shared" si="1"/>
        <v>0</v>
      </c>
      <c r="F18">
        <f t="shared" si="2"/>
        <v>0</v>
      </c>
      <c r="G18">
        <f t="shared" si="3"/>
        <v>0</v>
      </c>
      <c r="H18">
        <f t="shared" si="4"/>
        <v>0</v>
      </c>
    </row>
    <row r="19" spans="1:8" x14ac:dyDescent="0.25">
      <c r="A19" t="str">
        <f>'CHWM Adjustments Awarded'!A13</f>
        <v>Customer Name 11</v>
      </c>
      <c r="B19" t="str">
        <f>'CHWM Adjustments Awarded'!B13</f>
        <v>None</v>
      </c>
      <c r="C19">
        <f>'CHWM Adjustments Awarded'!E13</f>
        <v>0</v>
      </c>
      <c r="D19">
        <f t="shared" si="0"/>
        <v>0</v>
      </c>
      <c r="E19">
        <f t="shared" si="1"/>
        <v>0</v>
      </c>
      <c r="F19">
        <f t="shared" si="2"/>
        <v>0</v>
      </c>
      <c r="G19">
        <f t="shared" si="3"/>
        <v>0</v>
      </c>
      <c r="H19">
        <f t="shared" si="4"/>
        <v>0</v>
      </c>
    </row>
    <row r="20" spans="1:8" x14ac:dyDescent="0.25">
      <c r="A20" t="str">
        <f>'CHWM Adjustments Awarded'!A14</f>
        <v>Customer Name 12</v>
      </c>
      <c r="B20" t="str">
        <f>'CHWM Adjustments Awarded'!B14</f>
        <v>None</v>
      </c>
      <c r="C20">
        <f>'CHWM Adjustments Awarded'!E14</f>
        <v>0</v>
      </c>
      <c r="D20">
        <f t="shared" si="0"/>
        <v>0</v>
      </c>
      <c r="E20">
        <f t="shared" si="1"/>
        <v>0</v>
      </c>
      <c r="F20">
        <f t="shared" si="2"/>
        <v>0</v>
      </c>
      <c r="G20">
        <f t="shared" si="3"/>
        <v>0</v>
      </c>
      <c r="H20">
        <f t="shared" si="4"/>
        <v>0</v>
      </c>
    </row>
    <row r="21" spans="1:8" x14ac:dyDescent="0.25">
      <c r="A21" t="str">
        <f>'CHWM Adjustments Awarded'!A15</f>
        <v>Customer Name 13</v>
      </c>
      <c r="B21" t="str">
        <f>'CHWM Adjustments Awarded'!B15</f>
        <v>None</v>
      </c>
      <c r="C21">
        <f>'CHWM Adjustments Awarded'!E15</f>
        <v>0</v>
      </c>
      <c r="D21">
        <f t="shared" si="0"/>
        <v>0</v>
      </c>
      <c r="E21">
        <f t="shared" si="1"/>
        <v>0</v>
      </c>
      <c r="F21">
        <f t="shared" si="2"/>
        <v>0</v>
      </c>
      <c r="G21">
        <f t="shared" si="3"/>
        <v>0</v>
      </c>
      <c r="H21">
        <f t="shared" si="4"/>
        <v>0</v>
      </c>
    </row>
    <row r="22" spans="1:8" x14ac:dyDescent="0.25">
      <c r="A22" t="str">
        <f>'CHWM Adjustments Awarded'!A16</f>
        <v>Customer Name 14</v>
      </c>
      <c r="B22" t="str">
        <f>'CHWM Adjustments Awarded'!B16</f>
        <v>None</v>
      </c>
      <c r="C22">
        <f>'CHWM Adjustments Awarded'!E16</f>
        <v>0</v>
      </c>
      <c r="D22">
        <f t="shared" si="0"/>
        <v>0</v>
      </c>
      <c r="E22">
        <f t="shared" si="1"/>
        <v>0</v>
      </c>
      <c r="F22">
        <f t="shared" si="2"/>
        <v>0</v>
      </c>
      <c r="G22">
        <f t="shared" si="3"/>
        <v>0</v>
      </c>
      <c r="H22">
        <f t="shared" si="4"/>
        <v>0</v>
      </c>
    </row>
    <row r="23" spans="1:8" x14ac:dyDescent="0.25">
      <c r="A23" t="str">
        <f>'CHWM Adjustments Awarded'!A17</f>
        <v>Customer Name 15</v>
      </c>
      <c r="B23" t="str">
        <f>'CHWM Adjustments Awarded'!B17</f>
        <v>None</v>
      </c>
      <c r="C23">
        <f>'CHWM Adjustments Awarded'!E17</f>
        <v>0</v>
      </c>
      <c r="D23">
        <f t="shared" si="0"/>
        <v>0</v>
      </c>
      <c r="E23">
        <f t="shared" si="1"/>
        <v>0</v>
      </c>
      <c r="F23">
        <f t="shared" si="2"/>
        <v>0</v>
      </c>
      <c r="G23">
        <f t="shared" si="3"/>
        <v>0</v>
      </c>
      <c r="H23">
        <f t="shared" si="4"/>
        <v>0</v>
      </c>
    </row>
    <row r="24" spans="1:8" x14ac:dyDescent="0.25">
      <c r="A24" t="str">
        <f>'CHWM Adjustments Awarded'!A18</f>
        <v>Customer Name 16</v>
      </c>
      <c r="B24" t="str">
        <f>'CHWM Adjustments Awarded'!B18</f>
        <v>None</v>
      </c>
      <c r="C24">
        <f>'CHWM Adjustments Awarded'!E18</f>
        <v>0</v>
      </c>
      <c r="D24">
        <f t="shared" si="0"/>
        <v>0</v>
      </c>
      <c r="E24">
        <f t="shared" si="1"/>
        <v>0</v>
      </c>
      <c r="F24">
        <f t="shared" si="2"/>
        <v>0</v>
      </c>
      <c r="G24">
        <f t="shared" si="3"/>
        <v>0</v>
      </c>
      <c r="H24">
        <f t="shared" si="4"/>
        <v>0</v>
      </c>
    </row>
    <row r="25" spans="1:8" x14ac:dyDescent="0.25">
      <c r="A25" t="str">
        <f>'CHWM Adjustments Awarded'!A19</f>
        <v>Customer Name 17</v>
      </c>
      <c r="B25" t="str">
        <f>'CHWM Adjustments Awarded'!B19</f>
        <v>None</v>
      </c>
      <c r="C25">
        <f>'CHWM Adjustments Awarded'!E19</f>
        <v>0</v>
      </c>
      <c r="D25">
        <f t="shared" si="0"/>
        <v>0</v>
      </c>
      <c r="E25">
        <f t="shared" si="1"/>
        <v>0</v>
      </c>
      <c r="F25">
        <f t="shared" si="2"/>
        <v>0</v>
      </c>
      <c r="G25">
        <f t="shared" si="3"/>
        <v>0</v>
      </c>
      <c r="H25">
        <f t="shared" si="4"/>
        <v>0</v>
      </c>
    </row>
    <row r="26" spans="1:8" x14ac:dyDescent="0.25">
      <c r="A26" t="str">
        <f>'CHWM Adjustments Awarded'!A20</f>
        <v>Customer Name 18</v>
      </c>
      <c r="B26" t="str">
        <f>'CHWM Adjustments Awarded'!B20</f>
        <v>None</v>
      </c>
      <c r="C26">
        <f>'CHWM Adjustments Awarded'!E20</f>
        <v>0</v>
      </c>
      <c r="D26">
        <f t="shared" si="0"/>
        <v>0</v>
      </c>
      <c r="E26">
        <f t="shared" si="1"/>
        <v>0</v>
      </c>
      <c r="F26">
        <f t="shared" si="2"/>
        <v>0</v>
      </c>
      <c r="G26">
        <f t="shared" si="3"/>
        <v>0</v>
      </c>
      <c r="H26">
        <f t="shared" si="4"/>
        <v>0</v>
      </c>
    </row>
    <row r="27" spans="1:8" x14ac:dyDescent="0.25">
      <c r="A27" t="str">
        <f>'CHWM Adjustments Awarded'!A21</f>
        <v>Customer Name 19</v>
      </c>
      <c r="B27" t="str">
        <f>'CHWM Adjustments Awarded'!B21</f>
        <v>None</v>
      </c>
      <c r="C27">
        <f>'CHWM Adjustments Awarded'!E21</f>
        <v>0</v>
      </c>
      <c r="D27">
        <f t="shared" si="0"/>
        <v>0</v>
      </c>
      <c r="E27">
        <f t="shared" si="1"/>
        <v>0</v>
      </c>
      <c r="F27">
        <f t="shared" si="2"/>
        <v>0</v>
      </c>
      <c r="G27">
        <f t="shared" si="3"/>
        <v>0</v>
      </c>
      <c r="H27">
        <f t="shared" si="4"/>
        <v>0</v>
      </c>
    </row>
    <row r="28" spans="1:8" x14ac:dyDescent="0.25">
      <c r="A28" t="str">
        <f>'CHWM Adjustments Awarded'!A22</f>
        <v>Customer Name 20</v>
      </c>
      <c r="B28" t="str">
        <f>'CHWM Adjustments Awarded'!B22</f>
        <v>None</v>
      </c>
      <c r="C28">
        <f>'CHWM Adjustments Awarded'!E22</f>
        <v>0</v>
      </c>
      <c r="D28">
        <f t="shared" si="0"/>
        <v>0</v>
      </c>
      <c r="E28">
        <f t="shared" si="1"/>
        <v>0</v>
      </c>
      <c r="F28">
        <f t="shared" si="2"/>
        <v>0</v>
      </c>
      <c r="G28">
        <f t="shared" si="3"/>
        <v>0</v>
      </c>
      <c r="H28">
        <f t="shared" si="4"/>
        <v>0</v>
      </c>
    </row>
    <row r="29" spans="1:8" x14ac:dyDescent="0.25">
      <c r="A29" t="str">
        <f>'CHWM Adjustments Awarded'!A23</f>
        <v>Customer Name 21</v>
      </c>
      <c r="B29" t="str">
        <f>'CHWM Adjustments Awarded'!B23</f>
        <v>None</v>
      </c>
      <c r="C29">
        <f>'CHWM Adjustments Awarded'!E23</f>
        <v>0</v>
      </c>
      <c r="D29">
        <f t="shared" si="0"/>
        <v>0</v>
      </c>
      <c r="E29">
        <f t="shared" si="1"/>
        <v>0</v>
      </c>
      <c r="F29">
        <f t="shared" si="2"/>
        <v>0</v>
      </c>
      <c r="G29">
        <f t="shared" si="3"/>
        <v>0</v>
      </c>
      <c r="H29">
        <f t="shared" si="4"/>
        <v>0</v>
      </c>
    </row>
    <row r="30" spans="1:8" x14ac:dyDescent="0.25">
      <c r="A30" t="str">
        <f>'CHWM Adjustments Awarded'!A24</f>
        <v>Customer Name 22</v>
      </c>
      <c r="B30" t="str">
        <f>'CHWM Adjustments Awarded'!B24</f>
        <v>None</v>
      </c>
      <c r="C30">
        <f>'CHWM Adjustments Awarded'!E24</f>
        <v>0</v>
      </c>
      <c r="D30">
        <f t="shared" si="0"/>
        <v>0</v>
      </c>
      <c r="E30">
        <f t="shared" si="1"/>
        <v>0</v>
      </c>
      <c r="F30">
        <f t="shared" si="2"/>
        <v>0</v>
      </c>
      <c r="G30">
        <f t="shared" si="3"/>
        <v>0</v>
      </c>
      <c r="H30">
        <f t="shared" si="4"/>
        <v>0</v>
      </c>
    </row>
    <row r="31" spans="1:8" x14ac:dyDescent="0.25">
      <c r="A31" t="str">
        <f>'CHWM Adjustments Awarded'!A25</f>
        <v>Customer Name 23</v>
      </c>
      <c r="B31" t="str">
        <f>'CHWM Adjustments Awarded'!B25</f>
        <v>None</v>
      </c>
      <c r="C31">
        <f>'CHWM Adjustments Awarded'!E25</f>
        <v>0</v>
      </c>
      <c r="D31">
        <f t="shared" si="0"/>
        <v>0</v>
      </c>
      <c r="E31">
        <f t="shared" si="1"/>
        <v>0</v>
      </c>
      <c r="F31">
        <f t="shared" si="2"/>
        <v>0</v>
      </c>
      <c r="G31">
        <f t="shared" si="3"/>
        <v>0</v>
      </c>
      <c r="H31">
        <f t="shared" si="4"/>
        <v>0</v>
      </c>
    </row>
    <row r="32" spans="1:8" x14ac:dyDescent="0.25">
      <c r="A32" t="str">
        <f>'CHWM Adjustments Awarded'!A26</f>
        <v>Customer Name 24</v>
      </c>
      <c r="B32" t="str">
        <f>'CHWM Adjustments Awarded'!B26</f>
        <v>None</v>
      </c>
      <c r="C32">
        <f>'CHWM Adjustments Awarded'!E26</f>
        <v>0</v>
      </c>
      <c r="D32">
        <f t="shared" si="0"/>
        <v>0</v>
      </c>
      <c r="E32">
        <f t="shared" si="1"/>
        <v>0</v>
      </c>
      <c r="F32">
        <f t="shared" si="2"/>
        <v>0</v>
      </c>
      <c r="G32">
        <f t="shared" si="3"/>
        <v>0</v>
      </c>
      <c r="H32">
        <f t="shared" si="4"/>
        <v>0</v>
      </c>
    </row>
    <row r="33" spans="1:8" x14ac:dyDescent="0.25">
      <c r="A33" t="str">
        <f>'CHWM Adjustments Awarded'!A27</f>
        <v>Customer Name 25</v>
      </c>
      <c r="B33" t="str">
        <f>'CHWM Adjustments Awarded'!B27</f>
        <v>None</v>
      </c>
      <c r="C33">
        <f>'CHWM Adjustments Awarded'!E27</f>
        <v>0</v>
      </c>
      <c r="D33">
        <f t="shared" si="0"/>
        <v>0</v>
      </c>
      <c r="E33">
        <f t="shared" si="1"/>
        <v>0</v>
      </c>
      <c r="F33">
        <f t="shared" si="2"/>
        <v>0</v>
      </c>
      <c r="G33">
        <f t="shared" si="3"/>
        <v>0</v>
      </c>
      <c r="H33">
        <f t="shared" si="4"/>
        <v>0</v>
      </c>
    </row>
    <row r="34" spans="1:8" x14ac:dyDescent="0.25">
      <c r="A34" t="str">
        <f>'CHWM Adjustments Awarded'!A28</f>
        <v>Customer Name 26</v>
      </c>
      <c r="B34" t="str">
        <f>'CHWM Adjustments Awarded'!B28</f>
        <v>None</v>
      </c>
      <c r="C34">
        <f>'CHWM Adjustments Awarded'!E28</f>
        <v>0</v>
      </c>
      <c r="D34">
        <f t="shared" si="0"/>
        <v>0</v>
      </c>
      <c r="E34">
        <f t="shared" si="1"/>
        <v>0</v>
      </c>
      <c r="F34">
        <f t="shared" si="2"/>
        <v>0</v>
      </c>
      <c r="G34">
        <f t="shared" si="3"/>
        <v>0</v>
      </c>
      <c r="H34">
        <f t="shared" si="4"/>
        <v>0</v>
      </c>
    </row>
    <row r="35" spans="1:8" x14ac:dyDescent="0.25">
      <c r="A35" t="str">
        <f>'CHWM Adjustments Awarded'!A29</f>
        <v>Customer Name 27</v>
      </c>
      <c r="B35" t="str">
        <f>'CHWM Adjustments Awarded'!B29</f>
        <v>None</v>
      </c>
      <c r="C35">
        <f>'CHWM Adjustments Awarded'!E29</f>
        <v>0</v>
      </c>
      <c r="D35">
        <f t="shared" si="0"/>
        <v>0</v>
      </c>
      <c r="E35">
        <f t="shared" si="1"/>
        <v>0</v>
      </c>
      <c r="F35">
        <f t="shared" si="2"/>
        <v>0</v>
      </c>
      <c r="G35">
        <f t="shared" si="3"/>
        <v>0</v>
      </c>
      <c r="H35">
        <f t="shared" si="4"/>
        <v>0</v>
      </c>
    </row>
    <row r="36" spans="1:8" x14ac:dyDescent="0.25">
      <c r="A36" t="str">
        <f>'CHWM Adjustments Awarded'!A30</f>
        <v>Customer Name 28</v>
      </c>
      <c r="B36" t="str">
        <f>'CHWM Adjustments Awarded'!B30</f>
        <v>None</v>
      </c>
      <c r="C36">
        <f>'CHWM Adjustments Awarded'!E30</f>
        <v>0</v>
      </c>
      <c r="D36">
        <f t="shared" si="0"/>
        <v>0</v>
      </c>
      <c r="E36">
        <f t="shared" si="1"/>
        <v>0</v>
      </c>
      <c r="F36">
        <f t="shared" si="2"/>
        <v>0</v>
      </c>
      <c r="G36">
        <f t="shared" si="3"/>
        <v>0</v>
      </c>
      <c r="H36">
        <f t="shared" si="4"/>
        <v>0</v>
      </c>
    </row>
    <row r="37" spans="1:8" x14ac:dyDescent="0.25">
      <c r="A37" t="str">
        <f>'CHWM Adjustments Awarded'!A31</f>
        <v>Customer Name 29</v>
      </c>
      <c r="B37" t="str">
        <f>'CHWM Adjustments Awarded'!B31</f>
        <v>None</v>
      </c>
      <c r="C37">
        <f>'CHWM Adjustments Awarded'!E31</f>
        <v>0</v>
      </c>
      <c r="D37">
        <f t="shared" si="0"/>
        <v>0</v>
      </c>
      <c r="E37">
        <f t="shared" si="1"/>
        <v>0</v>
      </c>
      <c r="F37">
        <f t="shared" si="2"/>
        <v>0</v>
      </c>
      <c r="G37">
        <f t="shared" si="3"/>
        <v>0</v>
      </c>
      <c r="H37">
        <f t="shared" si="4"/>
        <v>0</v>
      </c>
    </row>
    <row r="38" spans="1:8" ht="14.45" x14ac:dyDescent="0.3">
      <c r="A38" t="str">
        <f>'CHWM Adjustments Awarded'!A32</f>
        <v>Customer Name 30</v>
      </c>
      <c r="B38" t="str">
        <f>'CHWM Adjustments Awarded'!B32</f>
        <v>None</v>
      </c>
      <c r="C38">
        <f>'CHWM Adjustments Awarded'!E32</f>
        <v>0</v>
      </c>
      <c r="D38">
        <f t="shared" si="0"/>
        <v>0</v>
      </c>
      <c r="E38">
        <f t="shared" si="1"/>
        <v>0</v>
      </c>
      <c r="F38">
        <f t="shared" si="2"/>
        <v>0</v>
      </c>
      <c r="G38">
        <f t="shared" si="3"/>
        <v>0</v>
      </c>
      <c r="H38">
        <f t="shared" si="4"/>
        <v>0</v>
      </c>
    </row>
    <row r="39" spans="1:8" ht="14.45" x14ac:dyDescent="0.3">
      <c r="A39" t="str">
        <f>'CHWM Adjustments Awarded'!A33</f>
        <v>Customer Name 31</v>
      </c>
      <c r="B39" t="str">
        <f>'CHWM Adjustments Awarded'!B33</f>
        <v>None</v>
      </c>
      <c r="C39">
        <f>'CHWM Adjustments Awarded'!E33</f>
        <v>0</v>
      </c>
      <c r="D39">
        <f t="shared" si="0"/>
        <v>0</v>
      </c>
      <c r="E39">
        <f t="shared" si="1"/>
        <v>0</v>
      </c>
      <c r="F39">
        <f t="shared" si="2"/>
        <v>0</v>
      </c>
      <c r="G39">
        <f t="shared" si="3"/>
        <v>0</v>
      </c>
      <c r="H39">
        <f t="shared" si="4"/>
        <v>0</v>
      </c>
    </row>
    <row r="40" spans="1:8" ht="14.45" x14ac:dyDescent="0.3">
      <c r="A40" t="str">
        <f>'CHWM Adjustments Awarded'!A34</f>
        <v>Customer Name 32</v>
      </c>
      <c r="B40" t="str">
        <f>'CHWM Adjustments Awarded'!B34</f>
        <v>None</v>
      </c>
      <c r="C40">
        <f>'CHWM Adjustments Awarded'!E34</f>
        <v>0</v>
      </c>
      <c r="D40">
        <f t="shared" si="0"/>
        <v>0</v>
      </c>
      <c r="E40">
        <f t="shared" si="1"/>
        <v>0</v>
      </c>
      <c r="F40">
        <f t="shared" si="2"/>
        <v>0</v>
      </c>
      <c r="G40">
        <f t="shared" si="3"/>
        <v>0</v>
      </c>
      <c r="H40">
        <f t="shared" si="4"/>
        <v>0</v>
      </c>
    </row>
    <row r="41" spans="1:8" ht="14.45" x14ac:dyDescent="0.3">
      <c r="A41" t="str">
        <f>'CHWM Adjustments Awarded'!A35</f>
        <v>Customer Name 33</v>
      </c>
      <c r="B41" t="str">
        <f>'CHWM Adjustments Awarded'!B35</f>
        <v>None</v>
      </c>
      <c r="C41">
        <f>'CHWM Adjustments Awarded'!E35</f>
        <v>0</v>
      </c>
      <c r="D41">
        <f t="shared" si="0"/>
        <v>0</v>
      </c>
      <c r="E41">
        <f t="shared" si="1"/>
        <v>0</v>
      </c>
      <c r="F41">
        <f t="shared" si="2"/>
        <v>0</v>
      </c>
      <c r="G41">
        <f t="shared" si="3"/>
        <v>0</v>
      </c>
      <c r="H41">
        <f t="shared" si="4"/>
        <v>0</v>
      </c>
    </row>
    <row r="42" spans="1:8" ht="14.45" x14ac:dyDescent="0.3">
      <c r="A42" t="str">
        <f>'CHWM Adjustments Awarded'!A36</f>
        <v>Customer Name 34</v>
      </c>
      <c r="B42" t="str">
        <f>'CHWM Adjustments Awarded'!B36</f>
        <v>None</v>
      </c>
      <c r="C42">
        <f>'CHWM Adjustments Awarded'!E36</f>
        <v>0</v>
      </c>
      <c r="D42">
        <f t="shared" si="0"/>
        <v>0</v>
      </c>
      <c r="E42">
        <f t="shared" si="1"/>
        <v>0</v>
      </c>
      <c r="F42">
        <f t="shared" si="2"/>
        <v>0</v>
      </c>
      <c r="G42">
        <f t="shared" si="3"/>
        <v>0</v>
      </c>
      <c r="H42">
        <f t="shared" si="4"/>
        <v>0</v>
      </c>
    </row>
    <row r="43" spans="1:8" ht="14.45" x14ac:dyDescent="0.3">
      <c r="A43" t="str">
        <f>'CHWM Adjustments Awarded'!A37</f>
        <v>Customer Name 35</v>
      </c>
      <c r="B43" t="str">
        <f>'CHWM Adjustments Awarded'!B37</f>
        <v>None</v>
      </c>
      <c r="C43">
        <f>'CHWM Adjustments Awarded'!E37</f>
        <v>0</v>
      </c>
      <c r="D43">
        <f t="shared" si="0"/>
        <v>0</v>
      </c>
      <c r="E43">
        <f t="shared" si="1"/>
        <v>0</v>
      </c>
      <c r="F43">
        <f t="shared" si="2"/>
        <v>0</v>
      </c>
      <c r="G43">
        <f t="shared" si="3"/>
        <v>0</v>
      </c>
      <c r="H43">
        <f t="shared" si="4"/>
        <v>0</v>
      </c>
    </row>
    <row r="44" spans="1:8" ht="14.45" x14ac:dyDescent="0.3">
      <c r="A44" t="str">
        <f>'CHWM Adjustments Awarded'!A38</f>
        <v>Customer Name 36</v>
      </c>
      <c r="B44" t="str">
        <f>'CHWM Adjustments Awarded'!B38</f>
        <v>None</v>
      </c>
      <c r="C44">
        <f>'CHWM Adjustments Awarded'!E38</f>
        <v>0</v>
      </c>
      <c r="D44">
        <f t="shared" si="0"/>
        <v>0</v>
      </c>
      <c r="E44">
        <f t="shared" si="1"/>
        <v>0</v>
      </c>
      <c r="F44">
        <f t="shared" si="2"/>
        <v>0</v>
      </c>
      <c r="G44">
        <f t="shared" si="3"/>
        <v>0</v>
      </c>
      <c r="H44">
        <f t="shared" si="4"/>
        <v>0</v>
      </c>
    </row>
    <row r="45" spans="1:8" ht="14.45" x14ac:dyDescent="0.3">
      <c r="A45" t="str">
        <f>'CHWM Adjustments Awarded'!A39</f>
        <v>Customer Name 37</v>
      </c>
      <c r="B45" t="str">
        <f>'CHWM Adjustments Awarded'!B39</f>
        <v>None</v>
      </c>
      <c r="C45">
        <f>'CHWM Adjustments Awarded'!E39</f>
        <v>0</v>
      </c>
      <c r="D45">
        <f t="shared" si="0"/>
        <v>0</v>
      </c>
      <c r="E45">
        <f t="shared" si="1"/>
        <v>0</v>
      </c>
      <c r="F45">
        <f t="shared" si="2"/>
        <v>0</v>
      </c>
      <c r="G45">
        <f t="shared" si="3"/>
        <v>0</v>
      </c>
      <c r="H45">
        <f t="shared" si="4"/>
        <v>0</v>
      </c>
    </row>
    <row r="46" spans="1:8" ht="14.45" x14ac:dyDescent="0.3">
      <c r="A46" t="str">
        <f>'CHWM Adjustments Awarded'!A40</f>
        <v>Customer Name 38</v>
      </c>
      <c r="B46" t="str">
        <f>'CHWM Adjustments Awarded'!B40</f>
        <v>None</v>
      </c>
      <c r="C46">
        <f>'CHWM Adjustments Awarded'!E40</f>
        <v>0</v>
      </c>
      <c r="D46">
        <f t="shared" si="0"/>
        <v>0</v>
      </c>
      <c r="E46">
        <f t="shared" si="1"/>
        <v>0</v>
      </c>
      <c r="F46">
        <f t="shared" si="2"/>
        <v>0</v>
      </c>
      <c r="G46">
        <f t="shared" si="3"/>
        <v>0</v>
      </c>
      <c r="H46">
        <f t="shared" si="4"/>
        <v>0</v>
      </c>
    </row>
    <row r="47" spans="1:8" ht="14.45" x14ac:dyDescent="0.3">
      <c r="A47" t="str">
        <f>'CHWM Adjustments Awarded'!A41</f>
        <v>Customer Name 39</v>
      </c>
      <c r="B47" t="str">
        <f>'CHWM Adjustments Awarded'!B41</f>
        <v>None</v>
      </c>
      <c r="C47">
        <f>'CHWM Adjustments Awarded'!E41</f>
        <v>0</v>
      </c>
      <c r="D47">
        <f t="shared" si="0"/>
        <v>0</v>
      </c>
      <c r="E47">
        <f t="shared" si="1"/>
        <v>0</v>
      </c>
      <c r="F47">
        <f t="shared" si="2"/>
        <v>0</v>
      </c>
      <c r="G47">
        <f t="shared" si="3"/>
        <v>0</v>
      </c>
      <c r="H47">
        <f t="shared" si="4"/>
        <v>0</v>
      </c>
    </row>
    <row r="48" spans="1:8" ht="14.45" x14ac:dyDescent="0.3">
      <c r="A48" t="str">
        <f>'CHWM Adjustments Awarded'!A42</f>
        <v>Customer Name 40</v>
      </c>
      <c r="B48" t="str">
        <f>'CHWM Adjustments Awarded'!B42</f>
        <v>None</v>
      </c>
      <c r="C48">
        <f>'CHWM Adjustments Awarded'!E42</f>
        <v>0</v>
      </c>
      <c r="D48">
        <f t="shared" si="0"/>
        <v>0</v>
      </c>
      <c r="E48">
        <f t="shared" si="1"/>
        <v>0</v>
      </c>
      <c r="F48">
        <f t="shared" si="2"/>
        <v>0</v>
      </c>
      <c r="G48">
        <f t="shared" si="3"/>
        <v>0</v>
      </c>
      <c r="H48">
        <f t="shared" si="4"/>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35E21-6353-4650-A8E8-8E653A8A9696}">
  <dimension ref="A1:C16"/>
  <sheetViews>
    <sheetView workbookViewId="0">
      <selection activeCell="E33" sqref="E33"/>
    </sheetView>
  </sheetViews>
  <sheetFormatPr defaultRowHeight="15" x14ac:dyDescent="0.25"/>
  <cols>
    <col min="1" max="1" width="19" bestFit="1" customWidth="1"/>
    <col min="3" max="3" width="29" bestFit="1" customWidth="1"/>
  </cols>
  <sheetData>
    <row r="1" spans="1:3" x14ac:dyDescent="0.25">
      <c r="A1" t="s">
        <v>46</v>
      </c>
      <c r="B1" t="s">
        <v>46</v>
      </c>
      <c r="C1" t="s">
        <v>50</v>
      </c>
    </row>
    <row r="2" spans="1:3" x14ac:dyDescent="0.25">
      <c r="A2" t="s">
        <v>18</v>
      </c>
      <c r="B2" t="s">
        <v>1</v>
      </c>
      <c r="C2" t="s">
        <v>51</v>
      </c>
    </row>
    <row r="3" spans="1:3" x14ac:dyDescent="0.25">
      <c r="A3" t="s">
        <v>19</v>
      </c>
      <c r="B3" t="s">
        <v>48</v>
      </c>
      <c r="C3" t="s">
        <v>52</v>
      </c>
    </row>
    <row r="4" spans="1:3" x14ac:dyDescent="0.25">
      <c r="A4" t="s">
        <v>20</v>
      </c>
      <c r="C4" t="s">
        <v>53</v>
      </c>
    </row>
    <row r="5" spans="1:3" x14ac:dyDescent="0.25">
      <c r="A5" t="s">
        <v>21</v>
      </c>
      <c r="C5" t="s">
        <v>54</v>
      </c>
    </row>
    <row r="6" spans="1:3" x14ac:dyDescent="0.25">
      <c r="A6" t="s">
        <v>22</v>
      </c>
      <c r="C6" t="s">
        <v>55</v>
      </c>
    </row>
    <row r="7" spans="1:3" x14ac:dyDescent="0.25">
      <c r="A7" t="s">
        <v>23</v>
      </c>
      <c r="C7" t="s">
        <v>56</v>
      </c>
    </row>
    <row r="8" spans="1:3" x14ac:dyDescent="0.25">
      <c r="A8" t="s">
        <v>24</v>
      </c>
      <c r="C8" t="s">
        <v>57</v>
      </c>
    </row>
    <row r="9" spans="1:3" x14ac:dyDescent="0.25">
      <c r="A9" t="s">
        <v>25</v>
      </c>
      <c r="C9" t="s">
        <v>58</v>
      </c>
    </row>
    <row r="10" spans="1:3" x14ac:dyDescent="0.25">
      <c r="C10" t="s">
        <v>59</v>
      </c>
    </row>
    <row r="11" spans="1:3" x14ac:dyDescent="0.25">
      <c r="C11" t="s">
        <v>60</v>
      </c>
    </row>
    <row r="12" spans="1:3" x14ac:dyDescent="0.25">
      <c r="C12" t="s">
        <v>61</v>
      </c>
    </row>
    <row r="13" spans="1:3" x14ac:dyDescent="0.25">
      <c r="C13" t="s">
        <v>62</v>
      </c>
    </row>
    <row r="14" spans="1:3" x14ac:dyDescent="0.25">
      <c r="C14" t="s">
        <v>63</v>
      </c>
    </row>
    <row r="15" spans="1:3" x14ac:dyDescent="0.25">
      <c r="C15" t="s">
        <v>64</v>
      </c>
    </row>
    <row r="16" spans="1:3" x14ac:dyDescent="0.25">
      <c r="C16" t="s">
        <v>65</v>
      </c>
    </row>
  </sheetData>
  <sortState xmlns:xlrd2="http://schemas.microsoft.com/office/spreadsheetml/2017/richdata2" ref="B1:B15">
    <sortCondition ref="B1:B15"/>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06B98DDFEEEC34888B965FFFAB6E6A8" ma:contentTypeVersion="8" ma:contentTypeDescription="Create a new document." ma:contentTypeScope="" ma:versionID="89819a567a82e5ea7afef451957487ea">
  <xsd:schema xmlns:xsd="http://www.w3.org/2001/XMLSchema" xmlns:xs="http://www.w3.org/2001/XMLSchema" xmlns:p="http://schemas.microsoft.com/office/2006/metadata/properties" targetNamespace="http://schemas.microsoft.com/office/2006/metadata/properties" ma:root="true" ma:fieldsID="7dcc10a156eb2aa295318eab019ded2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783FDB4-3522-4E48-8E84-B3A214E6D0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4D64B8C8-19FA-4845-9572-D3430C312787}">
  <ds:schemaRef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1D3C784E-21CB-4B4E-A9A9-D13587ED3FD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Info</vt:lpstr>
      <vt:lpstr>CHWM Adjustments Awarded</vt:lpstr>
      <vt:lpstr>Adjustment Pool Limits</vt:lpstr>
      <vt:lpstr>Rate Period Limits</vt:lpstr>
      <vt:lpstr>First Rate Period</vt:lpstr>
      <vt:lpstr>Second Rate Period</vt:lpstr>
      <vt:lpstr>Third Rate Period</vt:lpstr>
      <vt:lpstr>Fourth Rate Period</vt:lpstr>
      <vt:lpstr>Fifth Rate Period</vt:lpstr>
      <vt:lpstr>Sixth Rate Period</vt:lpstr>
      <vt:lpstr>Seventh Rate Period</vt:lpstr>
      <vt:lpstr>Eighth Rate Period</vt:lpstr>
      <vt:lpstr>Lists</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Burczak,Sarah E (BPA) - PS-6</dc:creator>
  <cp:lastModifiedBy>Burczak,Sarah E (BPA) - PS-6</cp:lastModifiedBy>
  <dcterms:created xsi:type="dcterms:W3CDTF">2024-09-16T20:50:23Z</dcterms:created>
  <dcterms:modified xsi:type="dcterms:W3CDTF">2025-08-14T15:14:52Z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0x010100006B98DDFEEEC34888B965FFFAB6E6A8</vt:lpwstr>
  </property>
</Properties>
</file>