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55" windowWidth="19200" windowHeight="12450" activeTab="0"/>
  </bookViews>
  <sheets>
    <sheet name="CHWM_published" sheetId="1" r:id="rId1"/>
  </sheets>
  <definedNames>
    <definedName name="_xlnm.Print_Area" localSheetId="0">'CHWM_published'!$A$1:$H$155</definedName>
    <definedName name="_xlnm.Print_Titles" localSheetId="0">'CHWM_published'!$B:$D,'CHWM_published'!$1:$11</definedName>
  </definedNames>
  <calcPr fullCalcOnLoad="1"/>
</workbook>
</file>

<file path=xl/sharedStrings.xml><?xml version="1.0" encoding="utf-8"?>
<sst xmlns="http://schemas.openxmlformats.org/spreadsheetml/2006/main" count="316" uniqueCount="312">
  <si>
    <t>(A)</t>
  </si>
  <si>
    <t>(B)</t>
  </si>
  <si>
    <t>(C)</t>
  </si>
  <si>
    <t>(1)</t>
  </si>
  <si>
    <t>(2)</t>
  </si>
  <si>
    <t>aMW</t>
  </si>
  <si>
    <t>(3)</t>
  </si>
  <si>
    <t>(4)</t>
  </si>
  <si>
    <t>(5)</t>
  </si>
  <si>
    <t>(6)</t>
  </si>
  <si>
    <t>(7)</t>
  </si>
  <si>
    <t>(8)</t>
  </si>
  <si>
    <t>(9)</t>
  </si>
  <si>
    <t>(10)</t>
  </si>
  <si>
    <t>BES No</t>
  </si>
  <si>
    <t>Existing Customer Name</t>
  </si>
  <si>
    <t>(11)</t>
  </si>
  <si>
    <t>(12)</t>
  </si>
  <si>
    <t>UMPQUA</t>
  </si>
  <si>
    <t>(13)</t>
  </si>
  <si>
    <t>USDOE RICH</t>
  </si>
  <si>
    <t>(14)</t>
  </si>
  <si>
    <t>YAKAMA</t>
  </si>
  <si>
    <t>(15)</t>
  </si>
  <si>
    <t>Total</t>
  </si>
  <si>
    <t>(16)</t>
  </si>
  <si>
    <t>(17)</t>
  </si>
  <si>
    <t xml:space="preserve">Notes:  </t>
  </si>
  <si>
    <t>(18)</t>
  </si>
  <si>
    <t>(19)</t>
  </si>
  <si>
    <t>(20)</t>
  </si>
  <si>
    <t>(21)</t>
  </si>
  <si>
    <t># of customers</t>
  </si>
  <si>
    <t>Sum of Additional CHWM</t>
  </si>
  <si>
    <t>Cus No</t>
  </si>
  <si>
    <t>ALBION</t>
  </si>
  <si>
    <t>ALDER</t>
  </si>
  <si>
    <t>ASHLAND</t>
  </si>
  <si>
    <t>ASOTIN</t>
  </si>
  <si>
    <t>BANDON</t>
  </si>
  <si>
    <t>BENTON PUD</t>
  </si>
  <si>
    <t>BENTON REA</t>
  </si>
  <si>
    <t>BIG BEND</t>
  </si>
  <si>
    <t>BLACHLY-LANE</t>
  </si>
  <si>
    <t>BLAINE</t>
  </si>
  <si>
    <t>BONNERS FERRY</t>
  </si>
  <si>
    <t>BURLEY</t>
  </si>
  <si>
    <t>CANBY</t>
  </si>
  <si>
    <t>CASCADE LOCKS</t>
  </si>
  <si>
    <t>CENTRAL ELEC COOP</t>
  </si>
  <si>
    <t>CENTRAL LINCOLN PUD</t>
  </si>
  <si>
    <t>CENTRALIA</t>
  </si>
  <si>
    <t>CHENEY</t>
  </si>
  <si>
    <t>(22)</t>
  </si>
  <si>
    <t>CHEWELAH</t>
  </si>
  <si>
    <t>(23)</t>
  </si>
  <si>
    <t>CLALLAM PUD</t>
  </si>
  <si>
    <t>(24)</t>
  </si>
  <si>
    <t>CLARK PUD</t>
  </si>
  <si>
    <t>(25)</t>
  </si>
  <si>
    <t>CLATSKANIE PUD</t>
  </si>
  <si>
    <t>(26)</t>
  </si>
  <si>
    <t>CLEARWATER</t>
  </si>
  <si>
    <t>(27)</t>
  </si>
  <si>
    <t>COLUMBIA BASIN</t>
  </si>
  <si>
    <t>(28)</t>
  </si>
  <si>
    <t>COLUMBIA POWER</t>
  </si>
  <si>
    <t>(29)</t>
  </si>
  <si>
    <t>COLUMBIA REA</t>
  </si>
  <si>
    <t>(30)</t>
  </si>
  <si>
    <t>COLUMBIA RIVER PUD</t>
  </si>
  <si>
    <t>(31)</t>
  </si>
  <si>
    <t>CONSOLIDATED</t>
  </si>
  <si>
    <t>(32)</t>
  </si>
  <si>
    <t>CONSUMERS</t>
  </si>
  <si>
    <t>(33)</t>
  </si>
  <si>
    <t>COOS-CURRY</t>
  </si>
  <si>
    <t>(34)</t>
  </si>
  <si>
    <t>COULEE DAM</t>
  </si>
  <si>
    <t>(35)</t>
  </si>
  <si>
    <t>COWLITZ</t>
  </si>
  <si>
    <t>(36)</t>
  </si>
  <si>
    <t>DECLO</t>
  </si>
  <si>
    <t>(37)</t>
  </si>
  <si>
    <t>DOUGLAS ELEC COOP</t>
  </si>
  <si>
    <t>(38)</t>
  </si>
  <si>
    <t>DRAIN</t>
  </si>
  <si>
    <t>(39)</t>
  </si>
  <si>
    <t>EAST END</t>
  </si>
  <si>
    <t>(40)</t>
  </si>
  <si>
    <t>EATONVILLE</t>
  </si>
  <si>
    <t>(41)</t>
  </si>
  <si>
    <t>ELLENSBURG</t>
  </si>
  <si>
    <t>(42)</t>
  </si>
  <si>
    <t>ELMHURST</t>
  </si>
  <si>
    <t>(43)</t>
  </si>
  <si>
    <t>EMERALD</t>
  </si>
  <si>
    <t>(44)</t>
  </si>
  <si>
    <t>ENW</t>
  </si>
  <si>
    <t>(45)</t>
  </si>
  <si>
    <t>EWEB</t>
  </si>
  <si>
    <t>(46)</t>
  </si>
  <si>
    <t>FAIRCHILD</t>
  </si>
  <si>
    <t>(47)</t>
  </si>
  <si>
    <t>FALL RIVER</t>
  </si>
  <si>
    <t>(48)</t>
  </si>
  <si>
    <t>FARMERS</t>
  </si>
  <si>
    <t>(49)</t>
  </si>
  <si>
    <t>FERRY PUD</t>
  </si>
  <si>
    <t>(50)</t>
  </si>
  <si>
    <t>FLATHEAD</t>
  </si>
  <si>
    <t>(51)</t>
  </si>
  <si>
    <t>FOREST GROVE</t>
  </si>
  <si>
    <t>(52)</t>
  </si>
  <si>
    <t>FRANKLIN PUD</t>
  </si>
  <si>
    <t>(53)</t>
  </si>
  <si>
    <t xml:space="preserve">GLACIER </t>
  </si>
  <si>
    <t>(54)</t>
  </si>
  <si>
    <t>GRAYS HARBOR PUD</t>
  </si>
  <si>
    <t>(55)</t>
  </si>
  <si>
    <t xml:space="preserve">HARNEY </t>
  </si>
  <si>
    <t>(56)</t>
  </si>
  <si>
    <t>HERMISTON</t>
  </si>
  <si>
    <t>(57)</t>
  </si>
  <si>
    <t>HEYBURN</t>
  </si>
  <si>
    <t>(58)</t>
  </si>
  <si>
    <t>HOOD RIVER</t>
  </si>
  <si>
    <t>(59)</t>
  </si>
  <si>
    <t>IDAHO FALLS</t>
  </si>
  <si>
    <t>(60)</t>
  </si>
  <si>
    <t>IDAHO COUNTY LIGHT</t>
  </si>
  <si>
    <t>(61)</t>
  </si>
  <si>
    <t>INLAND</t>
  </si>
  <si>
    <t>(62)</t>
  </si>
  <si>
    <t>KITTITAS PUD</t>
  </si>
  <si>
    <t>(63)</t>
  </si>
  <si>
    <t>KLICKITAT PUD</t>
  </si>
  <si>
    <t>(64)</t>
  </si>
  <si>
    <t>KOOTENAI</t>
  </si>
  <si>
    <t>(65)</t>
  </si>
  <si>
    <t>LAKEVIEW</t>
  </si>
  <si>
    <t>(66)</t>
  </si>
  <si>
    <t xml:space="preserve">LANE </t>
  </si>
  <si>
    <t>(67)</t>
  </si>
  <si>
    <t>LEWIS PUD</t>
  </si>
  <si>
    <t>(68)</t>
  </si>
  <si>
    <t>LINCOLN MT</t>
  </si>
  <si>
    <t>(69)</t>
  </si>
  <si>
    <t>LOST RIVER</t>
  </si>
  <si>
    <t>(70)</t>
  </si>
  <si>
    <t>LOWER VALLEY</t>
  </si>
  <si>
    <t>(71)</t>
  </si>
  <si>
    <t>MASON PUD1</t>
  </si>
  <si>
    <t>(72)</t>
  </si>
  <si>
    <t>MASON PUD3</t>
  </si>
  <si>
    <t>(73)</t>
  </si>
  <si>
    <t>MCCLEARY</t>
  </si>
  <si>
    <t>(74)</t>
  </si>
  <si>
    <t>MCMINNVILLE</t>
  </si>
  <si>
    <t>(75)</t>
  </si>
  <si>
    <t>MIDSTATE</t>
  </si>
  <si>
    <t>(76)</t>
  </si>
  <si>
    <t>MILTON</t>
  </si>
  <si>
    <t>(77)</t>
  </si>
  <si>
    <t>MILTON-FREEWATER</t>
  </si>
  <si>
    <t>(78)</t>
  </si>
  <si>
    <t>MINIDOKA</t>
  </si>
  <si>
    <t>(79)</t>
  </si>
  <si>
    <t>MISSION VALLEY</t>
  </si>
  <si>
    <t>(80)</t>
  </si>
  <si>
    <t>MISSOULA</t>
  </si>
  <si>
    <t>(81)</t>
  </si>
  <si>
    <t>MODERN</t>
  </si>
  <si>
    <t>(82)</t>
  </si>
  <si>
    <t>MONMOUTH</t>
  </si>
  <si>
    <t>(83)</t>
  </si>
  <si>
    <t>NESPELEM</t>
  </si>
  <si>
    <t>(84)</t>
  </si>
  <si>
    <t>NO WASCO PUD</t>
  </si>
  <si>
    <t>(85)</t>
  </si>
  <si>
    <t>NORTHERN LIGHTS</t>
  </si>
  <si>
    <t>(86)</t>
  </si>
  <si>
    <t>OHOP</t>
  </si>
  <si>
    <t>(87)</t>
  </si>
  <si>
    <t>OKANOGAN PUD</t>
  </si>
  <si>
    <t>(88)</t>
  </si>
  <si>
    <t>OKANOGN ELEC COOP</t>
  </si>
  <si>
    <t>(89)</t>
  </si>
  <si>
    <t>ORCAS</t>
  </si>
  <si>
    <t>(90)</t>
  </si>
  <si>
    <t>OREGON TRAIL</t>
  </si>
  <si>
    <t>(91)</t>
  </si>
  <si>
    <t>PACIFIC PUD</t>
  </si>
  <si>
    <t>(92)</t>
  </si>
  <si>
    <t>PARKLAND</t>
  </si>
  <si>
    <t>(93)</t>
  </si>
  <si>
    <t>PEND OREILLE PUD</t>
  </si>
  <si>
    <t>(94)</t>
  </si>
  <si>
    <t>PENINSULA</t>
  </si>
  <si>
    <t>(95)</t>
  </si>
  <si>
    <t>PLUMMER</t>
  </si>
  <si>
    <t>(96)</t>
  </si>
  <si>
    <t>PORT ANGELES</t>
  </si>
  <si>
    <t>(97)</t>
  </si>
  <si>
    <t>PORT OF SEATTLE</t>
  </si>
  <si>
    <t>(98)</t>
  </si>
  <si>
    <t>RAFT RIVER</t>
  </si>
  <si>
    <t>(99)</t>
  </si>
  <si>
    <t>RAVALLI</t>
  </si>
  <si>
    <t>(100)</t>
  </si>
  <si>
    <t>RICHLAND</t>
  </si>
  <si>
    <t>(101)</t>
  </si>
  <si>
    <t>RIVERSIDE</t>
  </si>
  <si>
    <t>(102)</t>
  </si>
  <si>
    <t>RUPERT</t>
  </si>
  <si>
    <t>(103)</t>
  </si>
  <si>
    <t>SALEM ELEC</t>
  </si>
  <si>
    <t>(104)</t>
  </si>
  <si>
    <t>SALMON RIVER</t>
  </si>
  <si>
    <t>(105)</t>
  </si>
  <si>
    <t>SEATTLE</t>
  </si>
  <si>
    <t>(106)</t>
  </si>
  <si>
    <t>SKAMANIA PUD</t>
  </si>
  <si>
    <t>(107)</t>
  </si>
  <si>
    <t>SNOHOMISH PUD</t>
  </si>
  <si>
    <t>(108)</t>
  </si>
  <si>
    <t>SODA SPRINGS</t>
  </si>
  <si>
    <t>(109)</t>
  </si>
  <si>
    <t>SOUTH SIDE</t>
  </si>
  <si>
    <t>(110)</t>
  </si>
  <si>
    <t>SPRINGFIELD UTILITY BOARD</t>
  </si>
  <si>
    <t>(111)</t>
  </si>
  <si>
    <t>STEILACOOM</t>
  </si>
  <si>
    <t>(112)</t>
  </si>
  <si>
    <t>SUMAS</t>
  </si>
  <si>
    <t>(113)</t>
  </si>
  <si>
    <t>SURPRISE VALLEY</t>
  </si>
  <si>
    <t>(114)</t>
  </si>
  <si>
    <t>TACOMA</t>
  </si>
  <si>
    <t>(115)</t>
  </si>
  <si>
    <t xml:space="preserve">TANNER </t>
  </si>
  <si>
    <t>(116)</t>
  </si>
  <si>
    <t>TILLAMOOK PUD</t>
  </si>
  <si>
    <t>(117)</t>
  </si>
  <si>
    <t>TROY</t>
  </si>
  <si>
    <t>(118)</t>
  </si>
  <si>
    <t>UMATILLA</t>
  </si>
  <si>
    <t>(119)</t>
  </si>
  <si>
    <t>(120)</t>
  </si>
  <si>
    <t>UNITED</t>
  </si>
  <si>
    <t>(121)</t>
  </si>
  <si>
    <t>USBIAWAPATO</t>
  </si>
  <si>
    <t>(122)</t>
  </si>
  <si>
    <t>USDOE ARC</t>
  </si>
  <si>
    <t>(123)</t>
  </si>
  <si>
    <t>(124)</t>
  </si>
  <si>
    <t>USN BANGOR</t>
  </si>
  <si>
    <t>(125)</t>
  </si>
  <si>
    <t>USN JIMCRK</t>
  </si>
  <si>
    <t>(126)</t>
  </si>
  <si>
    <t>USN PUGET</t>
  </si>
  <si>
    <t>(127)</t>
  </si>
  <si>
    <t>VERA WATER AND POWER</t>
  </si>
  <si>
    <t>(128)</t>
  </si>
  <si>
    <t>VIGILANTE</t>
  </si>
  <si>
    <t>(129)</t>
  </si>
  <si>
    <t>WAHKIAKUM</t>
  </si>
  <si>
    <t>(130)</t>
  </si>
  <si>
    <t>WASCO</t>
  </si>
  <si>
    <t>(131)</t>
  </si>
  <si>
    <t>WEISER</t>
  </si>
  <si>
    <t>(132)</t>
  </si>
  <si>
    <t>WELLS</t>
  </si>
  <si>
    <t>(133)</t>
  </si>
  <si>
    <t>WESTOREGON</t>
  </si>
  <si>
    <t>(134)</t>
  </si>
  <si>
    <t>WHATCOM PUD</t>
  </si>
  <si>
    <t>(135)</t>
  </si>
  <si>
    <t>(136)</t>
  </si>
  <si>
    <t>GRANT - GRAND COULEE</t>
  </si>
  <si>
    <t>(137)</t>
  </si>
  <si>
    <t>(138)</t>
  </si>
  <si>
    <t>New Public Name</t>
  </si>
  <si>
    <t>(139)</t>
  </si>
  <si>
    <t>(140)</t>
  </si>
  <si>
    <t>(141)</t>
  </si>
  <si>
    <t>(142)</t>
  </si>
  <si>
    <t xml:space="preserve">Count if &gt; 0 </t>
  </si>
  <si>
    <t>(143)</t>
  </si>
  <si>
    <t>(144)</t>
  </si>
  <si>
    <t>(145)</t>
  </si>
  <si>
    <t>(146)</t>
  </si>
  <si>
    <t>(147)</t>
  </si>
  <si>
    <t>Final Contract High Water Marks (CHWMs)</t>
  </si>
  <si>
    <t>JEFFERSON PUD 3/</t>
  </si>
  <si>
    <t>Additional CHWM 2/</t>
  </si>
  <si>
    <t xml:space="preserve">CHWM </t>
  </si>
  <si>
    <t>(D)</t>
  </si>
  <si>
    <t>(E)</t>
  </si>
  <si>
    <t>(G)</t>
  </si>
  <si>
    <t>(H)</t>
  </si>
  <si>
    <t>Tier 1 System Firm Critical Output -- LaRIS Study 75</t>
  </si>
  <si>
    <t>n/a</t>
  </si>
  <si>
    <t>Summary Table</t>
  </si>
  <si>
    <t>Sum of Provisional CHWM</t>
  </si>
  <si>
    <t>Sum of CHWM</t>
  </si>
  <si>
    <t>Final CHWM 
(includes Provisional CHWM and Additional CHWM)</t>
  </si>
  <si>
    <t>Provisional CHWM Amount 1/</t>
  </si>
  <si>
    <t>1/ Provisional CHWM amounts (column E) are included in the CHWM amounts (columns D and H).</t>
  </si>
  <si>
    <t>Calculated CHWM 
(includes Provisional CHWM Amount)</t>
  </si>
  <si>
    <t>3/ Jefferson PUD's CHWM will not be final until the conclusion of the review process BPA is conducting to evaluate the Port Townsend Paper Company’s request to include its Unbleached Kraft Pulp and Paper load (approximately 17 aMW) in Jefferson PUD's CHWM.  For more information, please see BPA's "Close-Out Summary: Contract High Water Mark Calculations" issued on April 14, 2011.</t>
  </si>
  <si>
    <t xml:space="preserve">2/ Additional CHWM (column G) means the sum of all CHWMs established for DOE-Richland, New Publics formed in whole or in part out of loads previously served by an entity other than an Existing Public, and load growth for New Tribal Utilities.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</si>
</sst>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mm/dd/yy;@"/>
    <numFmt numFmtId="167" formatCode="_(* #,##0.000_);_(* \(#,##0.000\);_(* &quot;-&quot;??_);_(@_)"/>
    <numFmt numFmtId="168" formatCode="&quot;Yes&quot;;&quot;Yes&quot;;&quot;No&quot;"/>
    <numFmt numFmtId="169" formatCode="&quot;True&quot;;&quot;True&quot;;&quot;False&quot;"/>
    <numFmt numFmtId="170" formatCode="&quot;On&quot;;&quot;On&quot;;&quot;Off&quot;"/>
    <numFmt numFmtId="171" formatCode="[$€-2]\ #,##0.00_);[Red]\([$€-2]\ #,##0.00\)"/>
    <numFmt numFmtId="172" formatCode="0.000000"/>
    <numFmt numFmtId="173" formatCode="0.00000"/>
    <numFmt numFmtId="174" formatCode="0.0000"/>
    <numFmt numFmtId="175" formatCode="0.000%"/>
    <numFmt numFmtId="176" formatCode="dddd\,\ mmmm\ dd\,\ yyyy"/>
    <numFmt numFmtId="177" formatCode="#,##0.000"/>
    <numFmt numFmtId="178" formatCode="[$-409]dddd\,\ mmmm\ dd\,\ yyyy"/>
    <numFmt numFmtId="179" formatCode="[$-409]h:mm:ss\ AM/PM"/>
    <numFmt numFmtId="180" formatCode="mmm\-yyyy"/>
    <numFmt numFmtId="181" formatCode="0_);[Red]\(0\)"/>
    <numFmt numFmtId="182" formatCode="0.0%"/>
    <numFmt numFmtId="183" formatCode="[$-409]mmmm\ d\,\ yyyy;@"/>
  </numFmts>
  <fonts count="40">
    <font>
      <sz val="10"/>
      <name val="Times New Roman"/>
      <family val="0"/>
    </font>
    <font>
      <u val="single"/>
      <sz val="10"/>
      <color indexed="36"/>
      <name val="Times New Roman"/>
      <family val="0"/>
    </font>
    <font>
      <u val="single"/>
      <sz val="10"/>
      <color indexed="12"/>
      <name val="Times New Roman"/>
      <family val="0"/>
    </font>
    <font>
      <b/>
      <sz val="14"/>
      <name val="Times New Roman"/>
      <family val="1"/>
    </font>
    <font>
      <b/>
      <sz val="10"/>
      <name val="Times New Roman"/>
      <family val="1"/>
    </font>
    <font>
      <i/>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medium"/>
      <right style="thin"/>
      <top style="thin"/>
      <bottom style="medium"/>
    </border>
    <border>
      <left style="thin"/>
      <right style="medium"/>
      <top style="thin"/>
      <bottom style="medium"/>
    </border>
    <border>
      <left style="thin"/>
      <right style="thin"/>
      <top style="thin"/>
      <bottom style="thin"/>
    </border>
    <border>
      <left style="thin"/>
      <right>
        <color indexed="63"/>
      </right>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thin"/>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1">
    <xf numFmtId="0" fontId="0" fillId="0" borderId="0" xfId="0" applyAlignment="1">
      <alignment/>
    </xf>
    <xf numFmtId="0" fontId="0" fillId="0" borderId="0" xfId="0" applyFill="1" applyAlignment="1">
      <alignment vertical="center"/>
    </xf>
    <xf numFmtId="49" fontId="0" fillId="0" borderId="0" xfId="0" applyNumberFormat="1" applyFill="1" applyBorder="1" applyAlignment="1">
      <alignment horizontal="center" vertical="center"/>
    </xf>
    <xf numFmtId="0" fontId="0" fillId="0" borderId="0" xfId="0" applyAlignment="1">
      <alignment vertical="center"/>
    </xf>
    <xf numFmtId="0" fontId="3" fillId="0" borderId="0" xfId="0" applyFont="1" applyFill="1" applyBorder="1" applyAlignment="1">
      <alignment horizontal="left" vertical="center"/>
    </xf>
    <xf numFmtId="0" fontId="0" fillId="0" borderId="0" xfId="0" applyBorder="1" applyAlignment="1">
      <alignment vertical="center"/>
    </xf>
    <xf numFmtId="0" fontId="0" fillId="0" borderId="0" xfId="0" applyFill="1" applyBorder="1" applyAlignment="1">
      <alignment horizontal="left" vertical="center"/>
    </xf>
    <xf numFmtId="164" fontId="0" fillId="0" borderId="0" xfId="0" applyNumberFormat="1" applyBorder="1" applyAlignment="1">
      <alignment horizontal="center" vertical="center"/>
    </xf>
    <xf numFmtId="1" fontId="0" fillId="0" borderId="10" xfId="0" applyNumberForma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vertical="center" wrapText="1"/>
    </xf>
    <xf numFmtId="0" fontId="0" fillId="0" borderId="11" xfId="0" applyBorder="1" applyAlignment="1">
      <alignment vertical="center"/>
    </xf>
    <xf numFmtId="164" fontId="0" fillId="0" borderId="0" xfId="0" applyNumberFormat="1"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49" fontId="0" fillId="33" borderId="18" xfId="0" applyNumberFormat="1" applyFill="1" applyBorder="1" applyAlignment="1">
      <alignment horizontal="center" vertical="center"/>
    </xf>
    <xf numFmtId="0" fontId="0" fillId="33" borderId="18" xfId="0" applyFill="1" applyBorder="1" applyAlignment="1">
      <alignment horizontal="center"/>
    </xf>
    <xf numFmtId="0" fontId="0" fillId="33" borderId="18" xfId="0" applyFill="1" applyBorder="1" applyAlignment="1">
      <alignment/>
    </xf>
    <xf numFmtId="0" fontId="0" fillId="33" borderId="19" xfId="0" applyFill="1" applyBorder="1" applyAlignment="1">
      <alignment horizontal="center"/>
    </xf>
    <xf numFmtId="164" fontId="0" fillId="33" borderId="20" xfId="0" applyNumberFormat="1" applyFill="1" applyBorder="1" applyAlignment="1">
      <alignment horizontal="center"/>
    </xf>
    <xf numFmtId="164" fontId="0" fillId="33" borderId="21" xfId="0" applyNumberFormat="1" applyFill="1" applyBorder="1" applyAlignment="1">
      <alignment horizontal="center"/>
    </xf>
    <xf numFmtId="49" fontId="0" fillId="34" borderId="18" xfId="0" applyNumberFormat="1" applyFill="1" applyBorder="1" applyAlignment="1">
      <alignment horizontal="center" vertical="center"/>
    </xf>
    <xf numFmtId="0" fontId="0" fillId="34" borderId="18" xfId="0" applyFill="1" applyBorder="1" applyAlignment="1">
      <alignment horizontal="center"/>
    </xf>
    <xf numFmtId="0" fontId="0" fillId="34" borderId="18" xfId="0" applyFill="1" applyBorder="1" applyAlignment="1">
      <alignment/>
    </xf>
    <xf numFmtId="0" fontId="0" fillId="34" borderId="19" xfId="0" applyFill="1" applyBorder="1" applyAlignment="1">
      <alignment horizontal="center"/>
    </xf>
    <xf numFmtId="164" fontId="0" fillId="34" borderId="22" xfId="0" applyNumberFormat="1" applyFill="1" applyBorder="1" applyAlignment="1">
      <alignment horizontal="center"/>
    </xf>
    <xf numFmtId="164" fontId="0" fillId="34" borderId="23" xfId="0" applyNumberFormat="1" applyFill="1" applyBorder="1" applyAlignment="1">
      <alignment horizontal="center"/>
    </xf>
    <xf numFmtId="164" fontId="0" fillId="33" borderId="22" xfId="0" applyNumberFormat="1" applyFill="1" applyBorder="1" applyAlignment="1">
      <alignment horizontal="center"/>
    </xf>
    <xf numFmtId="164" fontId="0" fillId="33" borderId="23" xfId="0" applyNumberFormat="1" applyFill="1" applyBorder="1" applyAlignment="1">
      <alignment horizontal="center"/>
    </xf>
    <xf numFmtId="0" fontId="0" fillId="33" borderId="23" xfId="0" applyFill="1" applyBorder="1" applyAlignment="1">
      <alignment horizontal="center"/>
    </xf>
    <xf numFmtId="164" fontId="0" fillId="34" borderId="24" xfId="0" applyNumberFormat="1" applyFill="1" applyBorder="1" applyAlignment="1">
      <alignment horizontal="center"/>
    </xf>
    <xf numFmtId="164" fontId="0" fillId="34" borderId="25" xfId="0" applyNumberFormat="1" applyFill="1" applyBorder="1" applyAlignment="1">
      <alignment horizontal="center"/>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164" fontId="0" fillId="0" borderId="0" xfId="0" applyNumberFormat="1" applyBorder="1" applyAlignment="1">
      <alignment horizontal="center"/>
    </xf>
    <xf numFmtId="0" fontId="2" fillId="0" borderId="0" xfId="53" applyAlignment="1" applyProtection="1">
      <alignment horizontal="left" vertical="center"/>
      <protection/>
    </xf>
    <xf numFmtId="0" fontId="2" fillId="0" borderId="0" xfId="53" applyAlignment="1" applyProtection="1">
      <alignment horizontal="center" vertical="center"/>
      <protection/>
    </xf>
    <xf numFmtId="183" fontId="4" fillId="0" borderId="0" xfId="0" applyNumberFormat="1" applyFont="1" applyFill="1" applyBorder="1" applyAlignment="1">
      <alignment horizontal="left" vertical="center"/>
    </xf>
    <xf numFmtId="0" fontId="0" fillId="0" borderId="20" xfId="0" applyBorder="1" applyAlignment="1">
      <alignment horizontal="center" vertical="center" wrapText="1"/>
    </xf>
    <xf numFmtId="0" fontId="0" fillId="0" borderId="21" xfId="0" applyFill="1" applyBorder="1" applyAlignment="1">
      <alignment horizontal="center" vertical="center" wrapText="1"/>
    </xf>
    <xf numFmtId="0" fontId="0" fillId="34" borderId="13" xfId="0" applyFill="1" applyBorder="1" applyAlignment="1">
      <alignment horizontal="center"/>
    </xf>
    <xf numFmtId="0" fontId="0" fillId="34" borderId="13" xfId="0" applyFill="1" applyBorder="1" applyAlignment="1">
      <alignment/>
    </xf>
    <xf numFmtId="0" fontId="0" fillId="34" borderId="26" xfId="0" applyFill="1" applyBorder="1" applyAlignment="1">
      <alignment horizontal="center"/>
    </xf>
    <xf numFmtId="164" fontId="0" fillId="34" borderId="20" xfId="0" applyNumberFormat="1" applyFill="1" applyBorder="1" applyAlignment="1">
      <alignment horizontal="center"/>
    </xf>
    <xf numFmtId="0" fontId="0" fillId="34" borderId="21" xfId="0" applyFill="1" applyBorder="1" applyAlignment="1">
      <alignment horizontal="center"/>
    </xf>
    <xf numFmtId="164" fontId="0" fillId="34" borderId="21" xfId="0" applyNumberFormat="1" applyFill="1" applyBorder="1" applyAlignment="1">
      <alignment horizontal="center"/>
    </xf>
    <xf numFmtId="164" fontId="0" fillId="33" borderId="24" xfId="0" applyNumberFormat="1" applyFill="1" applyBorder="1" applyAlignment="1">
      <alignment horizontal="center"/>
    </xf>
    <xf numFmtId="164" fontId="0" fillId="33" borderId="25" xfId="0" applyNumberFormat="1" applyFill="1" applyBorder="1" applyAlignment="1">
      <alignment horizontal="center"/>
    </xf>
    <xf numFmtId="0" fontId="0" fillId="0" borderId="20" xfId="0" applyFill="1" applyBorder="1" applyAlignment="1">
      <alignment horizontal="center" vertical="center" wrapText="1"/>
    </xf>
    <xf numFmtId="0" fontId="5" fillId="0" borderId="27" xfId="0" applyFont="1" applyBorder="1" applyAlignment="1">
      <alignment/>
    </xf>
    <xf numFmtId="0" fontId="0" fillId="0" borderId="0" xfId="0" applyFont="1" applyBorder="1" applyAlignment="1">
      <alignment/>
    </xf>
    <xf numFmtId="164" fontId="5" fillId="0" borderId="0" xfId="0" applyNumberFormat="1" applyFont="1" applyBorder="1" applyAlignment="1">
      <alignment horizontal="center"/>
    </xf>
    <xf numFmtId="0" fontId="0" fillId="0" borderId="27"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xf>
    <xf numFmtId="0" fontId="0" fillId="0" borderId="28" xfId="0" applyBorder="1" applyAlignment="1">
      <alignment vertical="center"/>
    </xf>
    <xf numFmtId="164" fontId="0" fillId="0" borderId="11" xfId="0" applyNumberFormat="1" applyBorder="1" applyAlignment="1">
      <alignment horizontal="center" vertical="center"/>
    </xf>
    <xf numFmtId="1" fontId="0" fillId="0" borderId="29" xfId="0" applyNumberFormat="1" applyBorder="1" applyAlignment="1">
      <alignment horizontal="center" vertical="center"/>
    </xf>
    <xf numFmtId="0" fontId="4" fillId="0" borderId="21" xfId="0" applyFont="1" applyBorder="1" applyAlignment="1">
      <alignment horizontal="center" vertical="center" wrapText="1"/>
    </xf>
    <xf numFmtId="0" fontId="0" fillId="33" borderId="30" xfId="0" applyFill="1" applyBorder="1" applyAlignment="1">
      <alignment horizontal="center"/>
    </xf>
    <xf numFmtId="0" fontId="0" fillId="33" borderId="30" xfId="0" applyFill="1" applyBorder="1" applyAlignment="1">
      <alignment/>
    </xf>
    <xf numFmtId="0" fontId="0" fillId="33" borderId="25" xfId="0" applyFill="1" applyBorder="1" applyAlignment="1">
      <alignment horizontal="center"/>
    </xf>
    <xf numFmtId="0" fontId="0" fillId="34" borderId="30" xfId="0" applyFill="1" applyBorder="1" applyAlignment="1">
      <alignment horizontal="center"/>
    </xf>
    <xf numFmtId="0" fontId="0" fillId="34" borderId="30" xfId="0" applyFill="1" applyBorder="1" applyAlignment="1">
      <alignment/>
    </xf>
    <xf numFmtId="0" fontId="0" fillId="34" borderId="25" xfId="0" applyFill="1" applyBorder="1" applyAlignment="1">
      <alignment horizontal="center"/>
    </xf>
    <xf numFmtId="0" fontId="0" fillId="0" borderId="0" xfId="0" applyAlignment="1">
      <alignment vertical="center" wrapText="1"/>
    </xf>
    <xf numFmtId="0" fontId="0" fillId="0" borderId="0" xfId="0" applyAlignment="1">
      <alignmen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7"/>
  <sheetViews>
    <sheetView tabSelected="1" view="pageBreakPreview" zoomScaleNormal="75" zoomScaleSheetLayoutView="100" zoomScalePageLayoutView="0" workbookViewId="0" topLeftCell="A1">
      <pane xSplit="3" ySplit="11" topLeftCell="D12" activePane="bottomRight" state="frozen"/>
      <selection pane="topLeft" activeCell="F16" sqref="F16"/>
      <selection pane="topRight" activeCell="F16" sqref="F16"/>
      <selection pane="bottomLeft" activeCell="F16" sqref="F16"/>
      <selection pane="bottomRight" activeCell="A1" sqref="A1"/>
    </sheetView>
  </sheetViews>
  <sheetFormatPr defaultColWidth="9.33203125" defaultRowHeight="12.75"/>
  <cols>
    <col min="1" max="1" width="14.66015625" style="10" bestFit="1" customWidth="1"/>
    <col min="2" max="2" width="9.33203125" style="3" customWidth="1"/>
    <col min="3" max="3" width="33.66015625" style="3" customWidth="1"/>
    <col min="4" max="4" width="10.33203125" style="3" customWidth="1"/>
    <col min="5" max="8" width="25.83203125" style="5" customWidth="1"/>
    <col min="9" max="16384" width="9.33203125" style="3" customWidth="1"/>
  </cols>
  <sheetData>
    <row r="1" spans="1:8" ht="18.75">
      <c r="A1" s="4" t="s">
        <v>293</v>
      </c>
      <c r="E1" s="78" t="s">
        <v>303</v>
      </c>
      <c r="F1" s="79"/>
      <c r="G1" s="79"/>
      <c r="H1" s="80"/>
    </row>
    <row r="2" spans="1:8" ht="12.75">
      <c r="A2" s="45">
        <v>40682</v>
      </c>
      <c r="E2" s="60"/>
      <c r="G2" s="7" t="s">
        <v>5</v>
      </c>
      <c r="H2" s="61" t="s">
        <v>32</v>
      </c>
    </row>
    <row r="3" spans="1:8" ht="12.75">
      <c r="A3" s="6"/>
      <c r="E3" s="57" t="s">
        <v>301</v>
      </c>
      <c r="F3" s="58"/>
      <c r="G3" s="59">
        <v>7135</v>
      </c>
      <c r="H3" s="62" t="s">
        <v>302</v>
      </c>
    </row>
    <row r="4" spans="5:8" ht="12.75">
      <c r="E4" s="60" t="s">
        <v>304</v>
      </c>
      <c r="G4" s="7">
        <f>F149</f>
        <v>80.61699999999999</v>
      </c>
      <c r="H4" s="8">
        <f>F150</f>
        <v>41</v>
      </c>
    </row>
    <row r="5" spans="5:8" ht="12.75">
      <c r="E5" s="60" t="s">
        <v>33</v>
      </c>
      <c r="G5" s="7">
        <f>G149</f>
        <v>45.994</v>
      </c>
      <c r="H5" s="8">
        <f>G150</f>
        <v>4</v>
      </c>
    </row>
    <row r="6" spans="5:8" ht="13.5" thickBot="1">
      <c r="E6" s="63" t="s">
        <v>305</v>
      </c>
      <c r="F6" s="12"/>
      <c r="G6" s="64">
        <f>H149</f>
        <v>7180.993</v>
      </c>
      <c r="H6" s="65">
        <f>H150</f>
        <v>134</v>
      </c>
    </row>
    <row r="7" spans="5:6" ht="12.75">
      <c r="E7" s="11"/>
      <c r="F7" s="11"/>
    </row>
    <row r="8" spans="1:8" s="5" customFormat="1" ht="22.5" customHeight="1" thickBot="1">
      <c r="A8" s="10"/>
      <c r="B8" s="9" t="s">
        <v>0</v>
      </c>
      <c r="C8" s="9" t="s">
        <v>1</v>
      </c>
      <c r="D8" s="9" t="s">
        <v>2</v>
      </c>
      <c r="E8" s="9" t="s">
        <v>297</v>
      </c>
      <c r="F8" s="9" t="s">
        <v>298</v>
      </c>
      <c r="G8" s="9" t="s">
        <v>299</v>
      </c>
      <c r="H8" s="9" t="s">
        <v>300</v>
      </c>
    </row>
    <row r="9" spans="1:8" ht="30.75" customHeight="1" thickBot="1">
      <c r="A9" s="2" t="s">
        <v>3</v>
      </c>
      <c r="B9" s="14"/>
      <c r="C9" s="14"/>
      <c r="D9" s="14"/>
      <c r="E9" s="75" t="s">
        <v>296</v>
      </c>
      <c r="F9" s="76"/>
      <c r="G9" s="76"/>
      <c r="H9" s="77"/>
    </row>
    <row r="10" spans="1:8" ht="51">
      <c r="A10" s="2" t="s">
        <v>4</v>
      </c>
      <c r="B10" s="15" t="s">
        <v>14</v>
      </c>
      <c r="C10" s="15" t="s">
        <v>15</v>
      </c>
      <c r="D10" s="16" t="s">
        <v>34</v>
      </c>
      <c r="E10" s="56" t="s">
        <v>309</v>
      </c>
      <c r="F10" s="47" t="s">
        <v>307</v>
      </c>
      <c r="G10" s="46" t="s">
        <v>295</v>
      </c>
      <c r="H10" s="66" t="s">
        <v>306</v>
      </c>
    </row>
    <row r="11" spans="1:8" s="1" customFormat="1" ht="13.5" thickBot="1">
      <c r="A11" s="2" t="s">
        <v>6</v>
      </c>
      <c r="B11" s="17"/>
      <c r="C11" s="18"/>
      <c r="D11" s="19"/>
      <c r="E11" s="20" t="s">
        <v>5</v>
      </c>
      <c r="F11" s="21" t="s">
        <v>5</v>
      </c>
      <c r="G11" s="20" t="s">
        <v>5</v>
      </c>
      <c r="H11" s="21" t="s">
        <v>5</v>
      </c>
    </row>
    <row r="12" spans="1:8" ht="12.75">
      <c r="A12" s="22" t="s">
        <v>7</v>
      </c>
      <c r="B12" s="23">
        <v>10055</v>
      </c>
      <c r="C12" s="24" t="s">
        <v>35</v>
      </c>
      <c r="D12" s="25">
        <v>102</v>
      </c>
      <c r="E12" s="26">
        <v>0.404</v>
      </c>
      <c r="F12" s="27">
        <v>0</v>
      </c>
      <c r="G12" s="26">
        <v>0</v>
      </c>
      <c r="H12" s="27">
        <f aca="true" t="shared" si="0" ref="H12:H43">E12+G12</f>
        <v>0.404</v>
      </c>
    </row>
    <row r="13" spans="1:8" ht="12.75">
      <c r="A13" s="28" t="s">
        <v>8</v>
      </c>
      <c r="B13" s="29">
        <v>10005</v>
      </c>
      <c r="C13" s="30" t="s">
        <v>36</v>
      </c>
      <c r="D13" s="31">
        <v>301</v>
      </c>
      <c r="E13" s="32">
        <v>0.556</v>
      </c>
      <c r="F13" s="33">
        <v>0</v>
      </c>
      <c r="G13" s="32">
        <v>0</v>
      </c>
      <c r="H13" s="33">
        <f t="shared" si="0"/>
        <v>0.556</v>
      </c>
    </row>
    <row r="14" spans="1:8" ht="12.75">
      <c r="A14" s="22" t="s">
        <v>9</v>
      </c>
      <c r="B14" s="23">
        <v>10057</v>
      </c>
      <c r="C14" s="24" t="s">
        <v>37</v>
      </c>
      <c r="D14" s="25">
        <v>103</v>
      </c>
      <c r="E14" s="34">
        <v>21.383</v>
      </c>
      <c r="F14" s="35">
        <v>0.769</v>
      </c>
      <c r="G14" s="34">
        <v>0</v>
      </c>
      <c r="H14" s="35">
        <f t="shared" si="0"/>
        <v>21.383</v>
      </c>
    </row>
    <row r="15" spans="1:8" ht="12.75">
      <c r="A15" s="28" t="s">
        <v>10</v>
      </c>
      <c r="B15" s="29">
        <v>10015</v>
      </c>
      <c r="C15" s="30" t="s">
        <v>38</v>
      </c>
      <c r="D15" s="31">
        <v>201</v>
      </c>
      <c r="E15" s="32">
        <v>0.61</v>
      </c>
      <c r="F15" s="33">
        <v>0.028</v>
      </c>
      <c r="G15" s="32">
        <v>0</v>
      </c>
      <c r="H15" s="33">
        <f t="shared" si="0"/>
        <v>0.61</v>
      </c>
    </row>
    <row r="16" spans="1:8" ht="12.75">
      <c r="A16" s="22" t="s">
        <v>11</v>
      </c>
      <c r="B16" s="23">
        <v>10059</v>
      </c>
      <c r="C16" s="24" t="s">
        <v>39</v>
      </c>
      <c r="D16" s="25">
        <v>104</v>
      </c>
      <c r="E16" s="34">
        <v>7.753</v>
      </c>
      <c r="F16" s="35">
        <v>0</v>
      </c>
      <c r="G16" s="34">
        <v>0</v>
      </c>
      <c r="H16" s="35">
        <f t="shared" si="0"/>
        <v>7.753</v>
      </c>
    </row>
    <row r="17" spans="1:8" ht="12.75">
      <c r="A17" s="28" t="s">
        <v>12</v>
      </c>
      <c r="B17" s="29">
        <v>10024</v>
      </c>
      <c r="C17" s="30" t="s">
        <v>40</v>
      </c>
      <c r="D17" s="31">
        <v>203</v>
      </c>
      <c r="E17" s="32">
        <v>204.642</v>
      </c>
      <c r="F17" s="33">
        <v>0</v>
      </c>
      <c r="G17" s="32">
        <v>0</v>
      </c>
      <c r="H17" s="33">
        <f t="shared" si="0"/>
        <v>204.642</v>
      </c>
    </row>
    <row r="18" spans="1:8" ht="12.75">
      <c r="A18" s="22" t="s">
        <v>13</v>
      </c>
      <c r="B18" s="23">
        <v>10025</v>
      </c>
      <c r="C18" s="24" t="s">
        <v>41</v>
      </c>
      <c r="D18" s="25">
        <v>303</v>
      </c>
      <c r="E18" s="34">
        <v>67.956</v>
      </c>
      <c r="F18" s="35">
        <v>0</v>
      </c>
      <c r="G18" s="34">
        <v>0</v>
      </c>
      <c r="H18" s="35">
        <f t="shared" si="0"/>
        <v>67.956</v>
      </c>
    </row>
    <row r="19" spans="1:8" ht="12.75">
      <c r="A19" s="28" t="s">
        <v>16</v>
      </c>
      <c r="B19" s="29">
        <v>10027</v>
      </c>
      <c r="C19" s="30" t="s">
        <v>42</v>
      </c>
      <c r="D19" s="31">
        <v>306</v>
      </c>
      <c r="E19" s="32">
        <v>62.107</v>
      </c>
      <c r="F19" s="33">
        <v>0</v>
      </c>
      <c r="G19" s="32">
        <v>0</v>
      </c>
      <c r="H19" s="33">
        <f t="shared" si="0"/>
        <v>62.107</v>
      </c>
    </row>
    <row r="20" spans="1:8" ht="12.75">
      <c r="A20" s="22" t="s">
        <v>17</v>
      </c>
      <c r="B20" s="23">
        <v>10029</v>
      </c>
      <c r="C20" s="24" t="s">
        <v>43</v>
      </c>
      <c r="D20" s="25">
        <v>309</v>
      </c>
      <c r="E20" s="34">
        <v>17.879</v>
      </c>
      <c r="F20" s="35">
        <v>1.263</v>
      </c>
      <c r="G20" s="34">
        <v>0</v>
      </c>
      <c r="H20" s="35">
        <f t="shared" si="0"/>
        <v>17.879</v>
      </c>
    </row>
    <row r="21" spans="1:8" ht="12.75">
      <c r="A21" s="28" t="s">
        <v>19</v>
      </c>
      <c r="B21" s="29">
        <v>10061</v>
      </c>
      <c r="C21" s="30" t="s">
        <v>44</v>
      </c>
      <c r="D21" s="31">
        <v>106</v>
      </c>
      <c r="E21" s="32">
        <v>8.877</v>
      </c>
      <c r="F21" s="33">
        <v>0</v>
      </c>
      <c r="G21" s="32">
        <v>0</v>
      </c>
      <c r="H21" s="33">
        <f t="shared" si="0"/>
        <v>8.877</v>
      </c>
    </row>
    <row r="22" spans="1:8" ht="12.75">
      <c r="A22" s="22" t="s">
        <v>21</v>
      </c>
      <c r="B22" s="23">
        <v>10062</v>
      </c>
      <c r="C22" s="24" t="s">
        <v>45</v>
      </c>
      <c r="D22" s="25">
        <v>107</v>
      </c>
      <c r="E22" s="34">
        <v>5.399</v>
      </c>
      <c r="F22" s="35">
        <v>0</v>
      </c>
      <c r="G22" s="34">
        <v>0</v>
      </c>
      <c r="H22" s="35">
        <f t="shared" si="0"/>
        <v>5.399</v>
      </c>
    </row>
    <row r="23" spans="1:8" ht="12.75">
      <c r="A23" s="28" t="s">
        <v>23</v>
      </c>
      <c r="B23" s="29">
        <v>10064</v>
      </c>
      <c r="C23" s="30" t="s">
        <v>46</v>
      </c>
      <c r="D23" s="31">
        <v>109</v>
      </c>
      <c r="E23" s="32">
        <v>14.274</v>
      </c>
      <c r="F23" s="33">
        <v>0</v>
      </c>
      <c r="G23" s="32">
        <v>0</v>
      </c>
      <c r="H23" s="33">
        <f t="shared" si="0"/>
        <v>14.274</v>
      </c>
    </row>
    <row r="24" spans="1:8" ht="12.75">
      <c r="A24" s="22" t="s">
        <v>25</v>
      </c>
      <c r="B24" s="23">
        <v>10044</v>
      </c>
      <c r="C24" s="24" t="s">
        <v>47</v>
      </c>
      <c r="D24" s="25">
        <v>111</v>
      </c>
      <c r="E24" s="34">
        <v>20.612</v>
      </c>
      <c r="F24" s="35">
        <v>0</v>
      </c>
      <c r="G24" s="34">
        <v>0</v>
      </c>
      <c r="H24" s="35">
        <f t="shared" si="0"/>
        <v>20.612</v>
      </c>
    </row>
    <row r="25" spans="1:8" ht="12.75">
      <c r="A25" s="28" t="s">
        <v>26</v>
      </c>
      <c r="B25" s="29">
        <v>10065</v>
      </c>
      <c r="C25" s="30" t="s">
        <v>48</v>
      </c>
      <c r="D25" s="31">
        <v>115</v>
      </c>
      <c r="E25" s="32">
        <v>2.638</v>
      </c>
      <c r="F25" s="33">
        <v>0.225</v>
      </c>
      <c r="G25" s="32">
        <v>0</v>
      </c>
      <c r="H25" s="33">
        <f t="shared" si="0"/>
        <v>2.638</v>
      </c>
    </row>
    <row r="26" spans="1:8" ht="12.75">
      <c r="A26" s="22" t="s">
        <v>28</v>
      </c>
      <c r="B26" s="23">
        <v>10046</v>
      </c>
      <c r="C26" s="24" t="s">
        <v>49</v>
      </c>
      <c r="D26" s="25">
        <v>312</v>
      </c>
      <c r="E26" s="34">
        <v>83.072</v>
      </c>
      <c r="F26" s="35">
        <v>0</v>
      </c>
      <c r="G26" s="34">
        <v>0</v>
      </c>
      <c r="H26" s="35">
        <f t="shared" si="0"/>
        <v>83.072</v>
      </c>
    </row>
    <row r="27" spans="1:8" ht="12.75">
      <c r="A27" s="28" t="s">
        <v>29</v>
      </c>
      <c r="B27" s="29">
        <v>10047</v>
      </c>
      <c r="C27" s="30" t="s">
        <v>50</v>
      </c>
      <c r="D27" s="31">
        <v>207</v>
      </c>
      <c r="E27" s="32">
        <v>159.01</v>
      </c>
      <c r="F27" s="33">
        <v>0</v>
      </c>
      <c r="G27" s="32">
        <v>0</v>
      </c>
      <c r="H27" s="33">
        <f t="shared" si="0"/>
        <v>159.01</v>
      </c>
    </row>
    <row r="28" spans="1:8" ht="12.75">
      <c r="A28" s="22" t="s">
        <v>30</v>
      </c>
      <c r="B28" s="23">
        <v>10066</v>
      </c>
      <c r="C28" s="24" t="s">
        <v>51</v>
      </c>
      <c r="D28" s="25">
        <v>119</v>
      </c>
      <c r="E28" s="34">
        <v>24.735</v>
      </c>
      <c r="F28" s="35">
        <v>0</v>
      </c>
      <c r="G28" s="34">
        <v>0</v>
      </c>
      <c r="H28" s="35">
        <f t="shared" si="0"/>
        <v>24.735</v>
      </c>
    </row>
    <row r="29" spans="1:8" ht="12.75">
      <c r="A29" s="28" t="s">
        <v>31</v>
      </c>
      <c r="B29" s="29">
        <v>10067</v>
      </c>
      <c r="C29" s="30" t="s">
        <v>52</v>
      </c>
      <c r="D29" s="31">
        <v>123</v>
      </c>
      <c r="E29" s="32">
        <v>16.053</v>
      </c>
      <c r="F29" s="33">
        <v>0</v>
      </c>
      <c r="G29" s="32">
        <v>0</v>
      </c>
      <c r="H29" s="33">
        <f t="shared" si="0"/>
        <v>16.053</v>
      </c>
    </row>
    <row r="30" spans="1:8" ht="12.75">
      <c r="A30" s="22" t="s">
        <v>53</v>
      </c>
      <c r="B30" s="23">
        <v>10068</v>
      </c>
      <c r="C30" s="24" t="s">
        <v>54</v>
      </c>
      <c r="D30" s="25">
        <v>124</v>
      </c>
      <c r="E30" s="34">
        <v>2.887</v>
      </c>
      <c r="F30" s="35">
        <v>0.076</v>
      </c>
      <c r="G30" s="34">
        <v>0</v>
      </c>
      <c r="H30" s="35">
        <f t="shared" si="0"/>
        <v>2.887</v>
      </c>
    </row>
    <row r="31" spans="1:8" ht="12.75">
      <c r="A31" s="28" t="s">
        <v>55</v>
      </c>
      <c r="B31" s="29">
        <v>10101</v>
      </c>
      <c r="C31" s="30" t="s">
        <v>56</v>
      </c>
      <c r="D31" s="31">
        <v>213</v>
      </c>
      <c r="E31" s="32">
        <v>77.162</v>
      </c>
      <c r="F31" s="33">
        <v>0</v>
      </c>
      <c r="G31" s="32">
        <v>0</v>
      </c>
      <c r="H31" s="33">
        <f t="shared" si="0"/>
        <v>77.162</v>
      </c>
    </row>
    <row r="32" spans="1:8" ht="12.75">
      <c r="A32" s="22" t="s">
        <v>57</v>
      </c>
      <c r="B32" s="23">
        <v>10103</v>
      </c>
      <c r="C32" s="24" t="s">
        <v>58</v>
      </c>
      <c r="D32" s="25">
        <v>216</v>
      </c>
      <c r="E32" s="34">
        <v>323.245</v>
      </c>
      <c r="F32" s="35">
        <v>9.533</v>
      </c>
      <c r="G32" s="34">
        <v>0</v>
      </c>
      <c r="H32" s="35">
        <f t="shared" si="0"/>
        <v>323.245</v>
      </c>
    </row>
    <row r="33" spans="1:8" ht="12.75">
      <c r="A33" s="28" t="s">
        <v>59</v>
      </c>
      <c r="B33" s="29">
        <v>10105</v>
      </c>
      <c r="C33" s="30" t="s">
        <v>60</v>
      </c>
      <c r="D33" s="31">
        <v>219</v>
      </c>
      <c r="E33" s="32">
        <v>94.974</v>
      </c>
      <c r="F33" s="33">
        <v>1.904</v>
      </c>
      <c r="G33" s="32">
        <v>0</v>
      </c>
      <c r="H33" s="33">
        <f t="shared" si="0"/>
        <v>94.974</v>
      </c>
    </row>
    <row r="34" spans="1:8" ht="12.75">
      <c r="A34" s="22" t="s">
        <v>61</v>
      </c>
      <c r="B34" s="23">
        <v>10106</v>
      </c>
      <c r="C34" s="24" t="s">
        <v>62</v>
      </c>
      <c r="D34" s="25">
        <v>315</v>
      </c>
      <c r="E34" s="34">
        <v>24.523</v>
      </c>
      <c r="F34" s="35">
        <v>1.658</v>
      </c>
      <c r="G34" s="34">
        <v>0</v>
      </c>
      <c r="H34" s="35">
        <f t="shared" si="0"/>
        <v>24.523</v>
      </c>
    </row>
    <row r="35" spans="1:8" ht="12.75">
      <c r="A35" s="28" t="s">
        <v>63</v>
      </c>
      <c r="B35" s="29">
        <v>10109</v>
      </c>
      <c r="C35" s="30" t="s">
        <v>64</v>
      </c>
      <c r="D35" s="31">
        <v>318</v>
      </c>
      <c r="E35" s="32">
        <v>12.299</v>
      </c>
      <c r="F35" s="33">
        <v>0</v>
      </c>
      <c r="G35" s="32">
        <v>0</v>
      </c>
      <c r="H35" s="33">
        <f t="shared" si="0"/>
        <v>12.299</v>
      </c>
    </row>
    <row r="36" spans="1:8" ht="12.75">
      <c r="A36" s="22" t="s">
        <v>65</v>
      </c>
      <c r="B36" s="23">
        <v>10111</v>
      </c>
      <c r="C36" s="24" t="s">
        <v>66</v>
      </c>
      <c r="D36" s="25">
        <v>321</v>
      </c>
      <c r="E36" s="34">
        <v>3.283</v>
      </c>
      <c r="F36" s="35">
        <v>0</v>
      </c>
      <c r="G36" s="34">
        <v>0</v>
      </c>
      <c r="H36" s="35">
        <f t="shared" si="0"/>
        <v>3.283</v>
      </c>
    </row>
    <row r="37" spans="1:8" ht="12.75">
      <c r="A37" s="28" t="s">
        <v>67</v>
      </c>
      <c r="B37" s="29">
        <v>10113</v>
      </c>
      <c r="C37" s="30" t="s">
        <v>68</v>
      </c>
      <c r="D37" s="31">
        <v>324</v>
      </c>
      <c r="E37" s="32">
        <v>38.255</v>
      </c>
      <c r="F37" s="33">
        <v>0</v>
      </c>
      <c r="G37" s="32">
        <v>0</v>
      </c>
      <c r="H37" s="33">
        <f t="shared" si="0"/>
        <v>38.255</v>
      </c>
    </row>
    <row r="38" spans="1:8" ht="12.75">
      <c r="A38" s="22" t="s">
        <v>69</v>
      </c>
      <c r="B38" s="23">
        <v>10112</v>
      </c>
      <c r="C38" s="24" t="s">
        <v>70</v>
      </c>
      <c r="D38" s="25">
        <v>221</v>
      </c>
      <c r="E38" s="34">
        <v>61.254</v>
      </c>
      <c r="F38" s="35">
        <v>5.595</v>
      </c>
      <c r="G38" s="34">
        <v>0</v>
      </c>
      <c r="H38" s="35">
        <f t="shared" si="0"/>
        <v>61.254</v>
      </c>
    </row>
    <row r="39" spans="1:8" ht="12.75">
      <c r="A39" s="28" t="s">
        <v>71</v>
      </c>
      <c r="B39" s="29">
        <v>10116</v>
      </c>
      <c r="C39" s="30" t="s">
        <v>72</v>
      </c>
      <c r="D39" s="31">
        <v>192</v>
      </c>
      <c r="E39" s="32">
        <v>0.231</v>
      </c>
      <c r="F39" s="33">
        <v>0</v>
      </c>
      <c r="G39" s="32">
        <v>0</v>
      </c>
      <c r="H39" s="33">
        <f t="shared" si="0"/>
        <v>0.231</v>
      </c>
    </row>
    <row r="40" spans="1:8" ht="12.75">
      <c r="A40" s="22" t="s">
        <v>73</v>
      </c>
      <c r="B40" s="23">
        <v>10118</v>
      </c>
      <c r="C40" s="24" t="s">
        <v>74</v>
      </c>
      <c r="D40" s="25">
        <v>327</v>
      </c>
      <c r="E40" s="34">
        <v>46.355</v>
      </c>
      <c r="F40" s="35">
        <v>0</v>
      </c>
      <c r="G40" s="34">
        <v>0</v>
      </c>
      <c r="H40" s="35">
        <f t="shared" si="0"/>
        <v>46.355</v>
      </c>
    </row>
    <row r="41" spans="1:8" ht="12.75">
      <c r="A41" s="28" t="s">
        <v>75</v>
      </c>
      <c r="B41" s="29">
        <v>10121</v>
      </c>
      <c r="C41" s="30" t="s">
        <v>76</v>
      </c>
      <c r="D41" s="31">
        <v>330</v>
      </c>
      <c r="E41" s="32">
        <v>41.485</v>
      </c>
      <c r="F41" s="33">
        <v>0.095</v>
      </c>
      <c r="G41" s="32">
        <v>0</v>
      </c>
      <c r="H41" s="33">
        <f t="shared" si="0"/>
        <v>41.485</v>
      </c>
    </row>
    <row r="42" spans="1:8" ht="12.75">
      <c r="A42" s="22" t="s">
        <v>77</v>
      </c>
      <c r="B42" s="23">
        <v>10378</v>
      </c>
      <c r="C42" s="24" t="s">
        <v>78</v>
      </c>
      <c r="D42" s="25">
        <v>125</v>
      </c>
      <c r="E42" s="34">
        <v>2.055</v>
      </c>
      <c r="F42" s="35">
        <v>0.03</v>
      </c>
      <c r="G42" s="34">
        <v>0</v>
      </c>
      <c r="H42" s="35">
        <f t="shared" si="0"/>
        <v>2.055</v>
      </c>
    </row>
    <row r="43" spans="1:8" ht="12.75">
      <c r="A43" s="28" t="s">
        <v>79</v>
      </c>
      <c r="B43" s="29">
        <v>10123</v>
      </c>
      <c r="C43" s="30" t="s">
        <v>80</v>
      </c>
      <c r="D43" s="31">
        <v>222</v>
      </c>
      <c r="E43" s="32">
        <v>557.392</v>
      </c>
      <c r="F43" s="33">
        <v>0</v>
      </c>
      <c r="G43" s="32">
        <v>0</v>
      </c>
      <c r="H43" s="33">
        <f t="shared" si="0"/>
        <v>557.392</v>
      </c>
    </row>
    <row r="44" spans="1:8" ht="12.75">
      <c r="A44" s="22" t="s">
        <v>81</v>
      </c>
      <c r="B44" s="23">
        <v>10070</v>
      </c>
      <c r="C44" s="24" t="s">
        <v>82</v>
      </c>
      <c r="D44" s="25">
        <v>127</v>
      </c>
      <c r="E44" s="34">
        <v>0.364</v>
      </c>
      <c r="F44" s="35">
        <v>0.007</v>
      </c>
      <c r="G44" s="34">
        <v>0</v>
      </c>
      <c r="H44" s="35">
        <f aca="true" t="shared" si="1" ref="H44:H75">E44+G44</f>
        <v>0.364</v>
      </c>
    </row>
    <row r="45" spans="1:8" ht="12.75">
      <c r="A45" s="28" t="s">
        <v>83</v>
      </c>
      <c r="B45" s="29">
        <v>10136</v>
      </c>
      <c r="C45" s="30" t="s">
        <v>84</v>
      </c>
      <c r="D45" s="31">
        <v>333</v>
      </c>
      <c r="E45" s="32">
        <v>19.291</v>
      </c>
      <c r="F45" s="33">
        <v>0.625</v>
      </c>
      <c r="G45" s="32">
        <v>0</v>
      </c>
      <c r="H45" s="33">
        <f t="shared" si="1"/>
        <v>19.291</v>
      </c>
    </row>
    <row r="46" spans="1:8" ht="12.75">
      <c r="A46" s="22" t="s">
        <v>85</v>
      </c>
      <c r="B46" s="23">
        <v>10071</v>
      </c>
      <c r="C46" s="24" t="s">
        <v>86</v>
      </c>
      <c r="D46" s="25">
        <v>128</v>
      </c>
      <c r="E46" s="34">
        <v>2.479</v>
      </c>
      <c r="F46" s="35">
        <v>0.59</v>
      </c>
      <c r="G46" s="34">
        <v>0</v>
      </c>
      <c r="H46" s="35">
        <f t="shared" si="1"/>
        <v>2.479</v>
      </c>
    </row>
    <row r="47" spans="1:8" ht="12.75">
      <c r="A47" s="28" t="s">
        <v>87</v>
      </c>
      <c r="B47" s="29">
        <v>10142</v>
      </c>
      <c r="C47" s="30" t="s">
        <v>88</v>
      </c>
      <c r="D47" s="31">
        <v>335</v>
      </c>
      <c r="E47" s="32">
        <v>2.727</v>
      </c>
      <c r="F47" s="33">
        <v>0</v>
      </c>
      <c r="G47" s="32">
        <v>0</v>
      </c>
      <c r="H47" s="33">
        <f t="shared" si="1"/>
        <v>2.727</v>
      </c>
    </row>
    <row r="48" spans="1:8" ht="12.75">
      <c r="A48" s="22" t="s">
        <v>89</v>
      </c>
      <c r="B48" s="23">
        <v>10144</v>
      </c>
      <c r="C48" s="24" t="s">
        <v>90</v>
      </c>
      <c r="D48" s="25">
        <v>131</v>
      </c>
      <c r="E48" s="34">
        <v>3.418</v>
      </c>
      <c r="F48" s="35">
        <v>0</v>
      </c>
      <c r="G48" s="34">
        <v>0</v>
      </c>
      <c r="H48" s="35">
        <f t="shared" si="1"/>
        <v>3.418</v>
      </c>
    </row>
    <row r="49" spans="1:8" ht="12.75">
      <c r="A49" s="28" t="s">
        <v>91</v>
      </c>
      <c r="B49" s="29">
        <v>10072</v>
      </c>
      <c r="C49" s="30" t="s">
        <v>92</v>
      </c>
      <c r="D49" s="31">
        <v>133</v>
      </c>
      <c r="E49" s="32">
        <v>24.34</v>
      </c>
      <c r="F49" s="33">
        <v>0.129</v>
      </c>
      <c r="G49" s="32">
        <v>0</v>
      </c>
      <c r="H49" s="33">
        <f t="shared" si="1"/>
        <v>24.34</v>
      </c>
    </row>
    <row r="50" spans="1:8" ht="12.75">
      <c r="A50" s="22" t="s">
        <v>93</v>
      </c>
      <c r="B50" s="23">
        <v>10156</v>
      </c>
      <c r="C50" s="24" t="s">
        <v>94</v>
      </c>
      <c r="D50" s="25">
        <v>334</v>
      </c>
      <c r="E50" s="34">
        <v>32.719</v>
      </c>
      <c r="F50" s="35">
        <v>0</v>
      </c>
      <c r="G50" s="34">
        <v>0</v>
      </c>
      <c r="H50" s="35">
        <f t="shared" si="1"/>
        <v>32.719</v>
      </c>
    </row>
    <row r="51" spans="1:8" ht="12.75">
      <c r="A51" s="28" t="s">
        <v>95</v>
      </c>
      <c r="B51" s="29">
        <v>10157</v>
      </c>
      <c r="C51" s="30" t="s">
        <v>96</v>
      </c>
      <c r="D51" s="31">
        <v>229</v>
      </c>
      <c r="E51" s="32">
        <v>53.228</v>
      </c>
      <c r="F51" s="33">
        <v>2.525</v>
      </c>
      <c r="G51" s="32">
        <v>0</v>
      </c>
      <c r="H51" s="33">
        <f t="shared" si="1"/>
        <v>53.228</v>
      </c>
    </row>
    <row r="52" spans="1:8" ht="12.75">
      <c r="A52" s="22" t="s">
        <v>97</v>
      </c>
      <c r="B52" s="23">
        <v>10158</v>
      </c>
      <c r="C52" s="24" t="s">
        <v>98</v>
      </c>
      <c r="D52" s="25">
        <v>195</v>
      </c>
      <c r="E52" s="34">
        <v>2.91</v>
      </c>
      <c r="F52" s="35">
        <v>0.077</v>
      </c>
      <c r="G52" s="34">
        <v>0</v>
      </c>
      <c r="H52" s="35">
        <f t="shared" si="1"/>
        <v>2.91</v>
      </c>
    </row>
    <row r="53" spans="1:8" ht="12.75">
      <c r="A53" s="28" t="s">
        <v>99</v>
      </c>
      <c r="B53" s="29">
        <v>10170</v>
      </c>
      <c r="C53" s="30" t="s">
        <v>100</v>
      </c>
      <c r="D53" s="31">
        <v>137</v>
      </c>
      <c r="E53" s="32">
        <v>254.843</v>
      </c>
      <c r="F53" s="33">
        <v>4.482</v>
      </c>
      <c r="G53" s="32">
        <v>0</v>
      </c>
      <c r="H53" s="33">
        <f t="shared" si="1"/>
        <v>254.843</v>
      </c>
    </row>
    <row r="54" spans="1:8" ht="12.75">
      <c r="A54" s="22" t="s">
        <v>101</v>
      </c>
      <c r="B54" s="23">
        <v>10172</v>
      </c>
      <c r="C54" s="24" t="s">
        <v>102</v>
      </c>
      <c r="D54" s="25">
        <v>430</v>
      </c>
      <c r="E54" s="34">
        <v>7.402</v>
      </c>
      <c r="F54" s="35">
        <v>1.209</v>
      </c>
      <c r="G54" s="34">
        <v>0</v>
      </c>
      <c r="H54" s="35">
        <f t="shared" si="1"/>
        <v>7.402</v>
      </c>
    </row>
    <row r="55" spans="1:8" ht="12.75">
      <c r="A55" s="28" t="s">
        <v>103</v>
      </c>
      <c r="B55" s="29">
        <v>10173</v>
      </c>
      <c r="C55" s="30" t="s">
        <v>104</v>
      </c>
      <c r="D55" s="31">
        <v>337</v>
      </c>
      <c r="E55" s="32">
        <v>33.624</v>
      </c>
      <c r="F55" s="33">
        <v>0</v>
      </c>
      <c r="G55" s="32">
        <v>0</v>
      </c>
      <c r="H55" s="33">
        <f t="shared" si="1"/>
        <v>33.624</v>
      </c>
    </row>
    <row r="56" spans="1:8" ht="12.75">
      <c r="A56" s="22" t="s">
        <v>105</v>
      </c>
      <c r="B56" s="23">
        <v>10174</v>
      </c>
      <c r="C56" s="24" t="s">
        <v>106</v>
      </c>
      <c r="D56" s="25">
        <v>338</v>
      </c>
      <c r="E56" s="34">
        <v>0.515</v>
      </c>
      <c r="F56" s="35">
        <v>0</v>
      </c>
      <c r="G56" s="34">
        <v>0</v>
      </c>
      <c r="H56" s="35">
        <f t="shared" si="1"/>
        <v>0.515</v>
      </c>
    </row>
    <row r="57" spans="1:8" ht="12.75">
      <c r="A57" s="28" t="s">
        <v>107</v>
      </c>
      <c r="B57" s="29">
        <v>10177</v>
      </c>
      <c r="C57" s="30" t="s">
        <v>108</v>
      </c>
      <c r="D57" s="31">
        <v>230</v>
      </c>
      <c r="E57" s="32">
        <v>11.839</v>
      </c>
      <c r="F57" s="33">
        <v>0</v>
      </c>
      <c r="G57" s="32">
        <v>0</v>
      </c>
      <c r="H57" s="33">
        <f t="shared" si="1"/>
        <v>11.839</v>
      </c>
    </row>
    <row r="58" spans="1:8" ht="12.75">
      <c r="A58" s="22" t="s">
        <v>109</v>
      </c>
      <c r="B58" s="23">
        <v>10179</v>
      </c>
      <c r="C58" s="24" t="s">
        <v>110</v>
      </c>
      <c r="D58" s="25">
        <v>339</v>
      </c>
      <c r="E58" s="34">
        <v>169.311</v>
      </c>
      <c r="F58" s="35">
        <v>4.194</v>
      </c>
      <c r="G58" s="34">
        <v>0</v>
      </c>
      <c r="H58" s="35">
        <f t="shared" si="1"/>
        <v>169.311</v>
      </c>
    </row>
    <row r="59" spans="1:8" ht="12.75">
      <c r="A59" s="28" t="s">
        <v>111</v>
      </c>
      <c r="B59" s="29">
        <v>10074</v>
      </c>
      <c r="C59" s="30" t="s">
        <v>112</v>
      </c>
      <c r="D59" s="31">
        <v>142</v>
      </c>
      <c r="E59" s="32">
        <v>27.275</v>
      </c>
      <c r="F59" s="33">
        <v>1.731</v>
      </c>
      <c r="G59" s="32">
        <v>0</v>
      </c>
      <c r="H59" s="33">
        <f t="shared" si="1"/>
        <v>27.275</v>
      </c>
    </row>
    <row r="60" spans="1:8" ht="12.75">
      <c r="A60" s="22" t="s">
        <v>113</v>
      </c>
      <c r="B60" s="23">
        <v>10183</v>
      </c>
      <c r="C60" s="24" t="s">
        <v>114</v>
      </c>
      <c r="D60" s="25">
        <v>233</v>
      </c>
      <c r="E60" s="34">
        <v>119.102</v>
      </c>
      <c r="F60" s="35">
        <v>0</v>
      </c>
      <c r="G60" s="34">
        <v>0</v>
      </c>
      <c r="H60" s="35">
        <f t="shared" si="1"/>
        <v>119.102</v>
      </c>
    </row>
    <row r="61" spans="1:8" ht="12.75">
      <c r="A61" s="28" t="s">
        <v>115</v>
      </c>
      <c r="B61" s="29">
        <v>10186</v>
      </c>
      <c r="C61" s="30" t="s">
        <v>116</v>
      </c>
      <c r="D61" s="31">
        <v>340</v>
      </c>
      <c r="E61" s="32">
        <v>21.635</v>
      </c>
      <c r="F61" s="33">
        <v>0</v>
      </c>
      <c r="G61" s="32">
        <v>0</v>
      </c>
      <c r="H61" s="33">
        <f t="shared" si="1"/>
        <v>21.635</v>
      </c>
    </row>
    <row r="62" spans="1:8" ht="12.75">
      <c r="A62" s="22" t="s">
        <v>117</v>
      </c>
      <c r="B62" s="23">
        <v>10191</v>
      </c>
      <c r="C62" s="24" t="s">
        <v>118</v>
      </c>
      <c r="D62" s="25">
        <v>241</v>
      </c>
      <c r="E62" s="34">
        <v>133.174</v>
      </c>
      <c r="F62" s="35">
        <v>4.535</v>
      </c>
      <c r="G62" s="34">
        <v>0</v>
      </c>
      <c r="H62" s="35">
        <f t="shared" si="1"/>
        <v>133.174</v>
      </c>
    </row>
    <row r="63" spans="1:8" ht="12.75">
      <c r="A63" s="28" t="s">
        <v>119</v>
      </c>
      <c r="B63" s="29">
        <v>10197</v>
      </c>
      <c r="C63" s="30" t="s">
        <v>120</v>
      </c>
      <c r="D63" s="31">
        <v>341</v>
      </c>
      <c r="E63" s="32">
        <v>23.092</v>
      </c>
      <c r="F63" s="33">
        <v>0</v>
      </c>
      <c r="G63" s="32">
        <v>0</v>
      </c>
      <c r="H63" s="33">
        <f t="shared" si="1"/>
        <v>23.092</v>
      </c>
    </row>
    <row r="64" spans="1:8" ht="12.75">
      <c r="A64" s="22" t="s">
        <v>121</v>
      </c>
      <c r="B64" s="23">
        <v>10597</v>
      </c>
      <c r="C64" s="24" t="s">
        <v>122</v>
      </c>
      <c r="D64" s="25">
        <v>10597</v>
      </c>
      <c r="E64" s="34">
        <v>13.13</v>
      </c>
      <c r="F64" s="35">
        <v>0</v>
      </c>
      <c r="G64" s="34">
        <v>0</v>
      </c>
      <c r="H64" s="35">
        <f t="shared" si="1"/>
        <v>13.13</v>
      </c>
    </row>
    <row r="65" spans="1:8" ht="12.75">
      <c r="A65" s="28" t="s">
        <v>123</v>
      </c>
      <c r="B65" s="29">
        <v>10076</v>
      </c>
      <c r="C65" s="30" t="s">
        <v>124</v>
      </c>
      <c r="D65" s="31">
        <v>150</v>
      </c>
      <c r="E65" s="32">
        <v>4.889</v>
      </c>
      <c r="F65" s="33">
        <v>0</v>
      </c>
      <c r="G65" s="32">
        <v>0</v>
      </c>
      <c r="H65" s="33">
        <f t="shared" si="1"/>
        <v>4.889</v>
      </c>
    </row>
    <row r="66" spans="1:8" ht="12.75">
      <c r="A66" s="22" t="s">
        <v>125</v>
      </c>
      <c r="B66" s="23">
        <v>10202</v>
      </c>
      <c r="C66" s="24" t="s">
        <v>126</v>
      </c>
      <c r="D66" s="25">
        <v>342</v>
      </c>
      <c r="E66" s="34">
        <v>13.294</v>
      </c>
      <c r="F66" s="35">
        <v>0</v>
      </c>
      <c r="G66" s="34">
        <v>0</v>
      </c>
      <c r="H66" s="35">
        <f t="shared" si="1"/>
        <v>13.294</v>
      </c>
    </row>
    <row r="67" spans="1:8" ht="12.75">
      <c r="A67" s="28" t="s">
        <v>127</v>
      </c>
      <c r="B67" s="29">
        <v>10204</v>
      </c>
      <c r="C67" s="30" t="s">
        <v>128</v>
      </c>
      <c r="D67" s="31">
        <v>152</v>
      </c>
      <c r="E67" s="32">
        <v>80.743</v>
      </c>
      <c r="F67" s="33">
        <v>0</v>
      </c>
      <c r="G67" s="32">
        <v>0</v>
      </c>
      <c r="H67" s="33">
        <f t="shared" si="1"/>
        <v>80.743</v>
      </c>
    </row>
    <row r="68" spans="1:8" ht="12.75">
      <c r="A68" s="22" t="s">
        <v>129</v>
      </c>
      <c r="B68" s="23">
        <v>10203</v>
      </c>
      <c r="C68" s="24" t="s">
        <v>130</v>
      </c>
      <c r="D68" s="25">
        <v>345</v>
      </c>
      <c r="E68" s="34">
        <v>6.306</v>
      </c>
      <c r="F68" s="35">
        <v>0</v>
      </c>
      <c r="G68" s="34">
        <v>0</v>
      </c>
      <c r="H68" s="35">
        <f t="shared" si="1"/>
        <v>6.306</v>
      </c>
    </row>
    <row r="69" spans="1:8" ht="12.75">
      <c r="A69" s="28" t="s">
        <v>131</v>
      </c>
      <c r="B69" s="29">
        <v>10209</v>
      </c>
      <c r="C69" s="30" t="s">
        <v>132</v>
      </c>
      <c r="D69" s="31">
        <v>348</v>
      </c>
      <c r="E69" s="32">
        <v>109.349</v>
      </c>
      <c r="F69" s="33">
        <v>0</v>
      </c>
      <c r="G69" s="32">
        <v>0</v>
      </c>
      <c r="H69" s="33">
        <f t="shared" si="1"/>
        <v>109.349</v>
      </c>
    </row>
    <row r="70" spans="1:8" ht="12.75">
      <c r="A70" s="22" t="s">
        <v>133</v>
      </c>
      <c r="B70" s="23">
        <v>10230</v>
      </c>
      <c r="C70" s="24" t="s">
        <v>134</v>
      </c>
      <c r="D70" s="25">
        <v>246</v>
      </c>
      <c r="E70" s="34">
        <v>9.847</v>
      </c>
      <c r="F70" s="35">
        <v>0</v>
      </c>
      <c r="G70" s="34">
        <v>0</v>
      </c>
      <c r="H70" s="35">
        <f t="shared" si="1"/>
        <v>9.847</v>
      </c>
    </row>
    <row r="71" spans="1:8" ht="12.75">
      <c r="A71" s="28" t="s">
        <v>135</v>
      </c>
      <c r="B71" s="29">
        <v>10231</v>
      </c>
      <c r="C71" s="30" t="s">
        <v>136</v>
      </c>
      <c r="D71" s="31">
        <v>250</v>
      </c>
      <c r="E71" s="32">
        <v>37.206</v>
      </c>
      <c r="F71" s="33">
        <v>0</v>
      </c>
      <c r="G71" s="32">
        <v>0</v>
      </c>
      <c r="H71" s="33">
        <f t="shared" si="1"/>
        <v>37.206</v>
      </c>
    </row>
    <row r="72" spans="1:8" ht="12.75">
      <c r="A72" s="22" t="s">
        <v>137</v>
      </c>
      <c r="B72" s="23">
        <v>10234</v>
      </c>
      <c r="C72" s="24" t="s">
        <v>138</v>
      </c>
      <c r="D72" s="25">
        <v>351</v>
      </c>
      <c r="E72" s="34">
        <v>51.76</v>
      </c>
      <c r="F72" s="35">
        <v>0</v>
      </c>
      <c r="G72" s="34">
        <v>0</v>
      </c>
      <c r="H72" s="35">
        <f t="shared" si="1"/>
        <v>51.76</v>
      </c>
    </row>
    <row r="73" spans="1:8" ht="12.75">
      <c r="A73" s="28" t="s">
        <v>139</v>
      </c>
      <c r="B73" s="29">
        <v>10235</v>
      </c>
      <c r="C73" s="30" t="s">
        <v>140</v>
      </c>
      <c r="D73" s="31">
        <v>353</v>
      </c>
      <c r="E73" s="32">
        <v>33.839</v>
      </c>
      <c r="F73" s="33">
        <v>0.232</v>
      </c>
      <c r="G73" s="32">
        <v>0</v>
      </c>
      <c r="H73" s="33">
        <f t="shared" si="1"/>
        <v>33.839</v>
      </c>
    </row>
    <row r="74" spans="1:8" ht="12.75">
      <c r="A74" s="22" t="s">
        <v>141</v>
      </c>
      <c r="B74" s="23">
        <v>10236</v>
      </c>
      <c r="C74" s="24" t="s">
        <v>142</v>
      </c>
      <c r="D74" s="25">
        <v>354</v>
      </c>
      <c r="E74" s="34">
        <v>29.537</v>
      </c>
      <c r="F74" s="35">
        <v>0</v>
      </c>
      <c r="G74" s="34">
        <v>0</v>
      </c>
      <c r="H74" s="35">
        <f t="shared" si="1"/>
        <v>29.537</v>
      </c>
    </row>
    <row r="75" spans="1:8" ht="12.75">
      <c r="A75" s="28" t="s">
        <v>143</v>
      </c>
      <c r="B75" s="29">
        <v>10237</v>
      </c>
      <c r="C75" s="30" t="s">
        <v>144</v>
      </c>
      <c r="D75" s="31">
        <v>253</v>
      </c>
      <c r="E75" s="32">
        <v>115.429</v>
      </c>
      <c r="F75" s="33">
        <v>0</v>
      </c>
      <c r="G75" s="32">
        <v>0</v>
      </c>
      <c r="H75" s="33">
        <f t="shared" si="1"/>
        <v>115.429</v>
      </c>
    </row>
    <row r="76" spans="1:8" ht="12.75">
      <c r="A76" s="22" t="s">
        <v>145</v>
      </c>
      <c r="B76" s="23">
        <v>10239</v>
      </c>
      <c r="C76" s="24" t="s">
        <v>146</v>
      </c>
      <c r="D76" s="25">
        <v>357</v>
      </c>
      <c r="E76" s="34">
        <v>14.789</v>
      </c>
      <c r="F76" s="35">
        <v>0.611</v>
      </c>
      <c r="G76" s="34">
        <v>0</v>
      </c>
      <c r="H76" s="35">
        <f aca="true" t="shared" si="2" ref="H76:H107">E76+G76</f>
        <v>14.789</v>
      </c>
    </row>
    <row r="77" spans="1:8" ht="12.75">
      <c r="A77" s="28" t="s">
        <v>147</v>
      </c>
      <c r="B77" s="29">
        <v>10242</v>
      </c>
      <c r="C77" s="30" t="s">
        <v>148</v>
      </c>
      <c r="D77" s="31">
        <v>359</v>
      </c>
      <c r="E77" s="32">
        <v>9.668</v>
      </c>
      <c r="F77" s="33">
        <v>0</v>
      </c>
      <c r="G77" s="32">
        <v>0</v>
      </c>
      <c r="H77" s="33">
        <f t="shared" si="2"/>
        <v>9.668</v>
      </c>
    </row>
    <row r="78" spans="1:8" ht="12.75">
      <c r="A78" s="22" t="s">
        <v>149</v>
      </c>
      <c r="B78" s="23">
        <v>10244</v>
      </c>
      <c r="C78" s="24" t="s">
        <v>150</v>
      </c>
      <c r="D78" s="25">
        <v>360</v>
      </c>
      <c r="E78" s="34">
        <v>87.321</v>
      </c>
      <c r="F78" s="35">
        <v>0</v>
      </c>
      <c r="G78" s="34">
        <v>0</v>
      </c>
      <c r="H78" s="35">
        <f t="shared" si="2"/>
        <v>87.321</v>
      </c>
    </row>
    <row r="79" spans="1:8" ht="12.75">
      <c r="A79" s="28" t="s">
        <v>151</v>
      </c>
      <c r="B79" s="29">
        <v>10246</v>
      </c>
      <c r="C79" s="30" t="s">
        <v>152</v>
      </c>
      <c r="D79" s="31">
        <v>257</v>
      </c>
      <c r="E79" s="32">
        <v>9.121</v>
      </c>
      <c r="F79" s="33">
        <v>0.003</v>
      </c>
      <c r="G79" s="32">
        <v>0</v>
      </c>
      <c r="H79" s="33">
        <f t="shared" si="2"/>
        <v>9.121</v>
      </c>
    </row>
    <row r="80" spans="1:8" ht="12.75">
      <c r="A80" s="22" t="s">
        <v>153</v>
      </c>
      <c r="B80" s="23">
        <v>10247</v>
      </c>
      <c r="C80" s="24" t="s">
        <v>154</v>
      </c>
      <c r="D80" s="25">
        <v>258</v>
      </c>
      <c r="E80" s="34">
        <v>81.121</v>
      </c>
      <c r="F80" s="35">
        <v>0.192</v>
      </c>
      <c r="G80" s="34">
        <v>0</v>
      </c>
      <c r="H80" s="35">
        <f t="shared" si="2"/>
        <v>81.121</v>
      </c>
    </row>
    <row r="81" spans="1:8" ht="12.75">
      <c r="A81" s="28" t="s">
        <v>155</v>
      </c>
      <c r="B81" s="29">
        <v>10078</v>
      </c>
      <c r="C81" s="30" t="s">
        <v>156</v>
      </c>
      <c r="D81" s="31">
        <v>154</v>
      </c>
      <c r="E81" s="32">
        <v>4.236</v>
      </c>
      <c r="F81" s="33">
        <v>0.463</v>
      </c>
      <c r="G81" s="32">
        <v>0</v>
      </c>
      <c r="H81" s="33">
        <f t="shared" si="2"/>
        <v>4.236</v>
      </c>
    </row>
    <row r="82" spans="1:8" ht="12.75">
      <c r="A82" s="22" t="s">
        <v>157</v>
      </c>
      <c r="B82" s="23">
        <v>10079</v>
      </c>
      <c r="C82" s="24" t="s">
        <v>158</v>
      </c>
      <c r="D82" s="25">
        <v>155</v>
      </c>
      <c r="E82" s="34">
        <v>105.779</v>
      </c>
      <c r="F82" s="35">
        <v>19.903</v>
      </c>
      <c r="G82" s="34">
        <v>0</v>
      </c>
      <c r="H82" s="35">
        <f t="shared" si="2"/>
        <v>105.779</v>
      </c>
    </row>
    <row r="83" spans="1:8" ht="12.75">
      <c r="A83" s="28" t="s">
        <v>159</v>
      </c>
      <c r="B83" s="29">
        <v>10256</v>
      </c>
      <c r="C83" s="30" t="s">
        <v>160</v>
      </c>
      <c r="D83" s="31">
        <v>361</v>
      </c>
      <c r="E83" s="32">
        <v>47.443</v>
      </c>
      <c r="F83" s="33">
        <v>0</v>
      </c>
      <c r="G83" s="32">
        <v>0</v>
      </c>
      <c r="H83" s="33">
        <f t="shared" si="2"/>
        <v>47.443</v>
      </c>
    </row>
    <row r="84" spans="1:8" ht="12.75">
      <c r="A84" s="22" t="s">
        <v>161</v>
      </c>
      <c r="B84" s="23">
        <v>10080</v>
      </c>
      <c r="C84" s="24" t="s">
        <v>162</v>
      </c>
      <c r="D84" s="25">
        <v>158</v>
      </c>
      <c r="E84" s="34">
        <v>7.548</v>
      </c>
      <c r="F84" s="35">
        <v>0</v>
      </c>
      <c r="G84" s="34">
        <v>0</v>
      </c>
      <c r="H84" s="35">
        <f t="shared" si="2"/>
        <v>7.548</v>
      </c>
    </row>
    <row r="85" spans="1:8" ht="12.75">
      <c r="A85" s="28" t="s">
        <v>163</v>
      </c>
      <c r="B85" s="29">
        <v>10081</v>
      </c>
      <c r="C85" s="30" t="s">
        <v>164</v>
      </c>
      <c r="D85" s="31">
        <v>159</v>
      </c>
      <c r="E85" s="32">
        <v>10.698</v>
      </c>
      <c r="F85" s="33">
        <v>0.099</v>
      </c>
      <c r="G85" s="32">
        <v>0</v>
      </c>
      <c r="H85" s="33">
        <f t="shared" si="2"/>
        <v>10.698</v>
      </c>
    </row>
    <row r="86" spans="1:8" ht="12.75">
      <c r="A86" s="22" t="s">
        <v>165</v>
      </c>
      <c r="B86" s="23">
        <v>10082</v>
      </c>
      <c r="C86" s="24" t="s">
        <v>166</v>
      </c>
      <c r="D86" s="25">
        <v>161</v>
      </c>
      <c r="E86" s="34">
        <v>0.12</v>
      </c>
      <c r="F86" s="35">
        <v>0</v>
      </c>
      <c r="G86" s="34">
        <v>0</v>
      </c>
      <c r="H86" s="35">
        <f t="shared" si="2"/>
        <v>0.12</v>
      </c>
    </row>
    <row r="87" spans="1:8" ht="12.75">
      <c r="A87" s="28" t="s">
        <v>167</v>
      </c>
      <c r="B87" s="29">
        <v>10258</v>
      </c>
      <c r="C87" s="30" t="s">
        <v>168</v>
      </c>
      <c r="D87" s="31">
        <v>483</v>
      </c>
      <c r="E87" s="32">
        <v>38.518</v>
      </c>
      <c r="F87" s="33">
        <v>0.404</v>
      </c>
      <c r="G87" s="32">
        <v>0</v>
      </c>
      <c r="H87" s="33">
        <f t="shared" si="2"/>
        <v>38.518</v>
      </c>
    </row>
    <row r="88" spans="1:8" ht="12.75">
      <c r="A88" s="22" t="s">
        <v>169</v>
      </c>
      <c r="B88" s="23">
        <v>10259</v>
      </c>
      <c r="C88" s="24" t="s">
        <v>170</v>
      </c>
      <c r="D88" s="25">
        <v>364</v>
      </c>
      <c r="E88" s="34">
        <v>27.388</v>
      </c>
      <c r="F88" s="35">
        <v>0</v>
      </c>
      <c r="G88" s="34">
        <v>0</v>
      </c>
      <c r="H88" s="35">
        <f t="shared" si="2"/>
        <v>27.388</v>
      </c>
    </row>
    <row r="89" spans="1:8" ht="12.75">
      <c r="A89" s="28" t="s">
        <v>171</v>
      </c>
      <c r="B89" s="29">
        <v>10260</v>
      </c>
      <c r="C89" s="30" t="s">
        <v>172</v>
      </c>
      <c r="D89" s="31">
        <v>366</v>
      </c>
      <c r="E89" s="32">
        <v>26.677</v>
      </c>
      <c r="F89" s="33">
        <v>0</v>
      </c>
      <c r="G89" s="32">
        <v>0</v>
      </c>
      <c r="H89" s="33">
        <f t="shared" si="2"/>
        <v>26.677</v>
      </c>
    </row>
    <row r="90" spans="1:8" ht="12.75">
      <c r="A90" s="22" t="s">
        <v>173</v>
      </c>
      <c r="B90" s="23">
        <v>10083</v>
      </c>
      <c r="C90" s="24" t="s">
        <v>174</v>
      </c>
      <c r="D90" s="25">
        <v>163</v>
      </c>
      <c r="E90" s="34">
        <v>8.488</v>
      </c>
      <c r="F90" s="35">
        <v>0</v>
      </c>
      <c r="G90" s="34">
        <v>0</v>
      </c>
      <c r="H90" s="35">
        <f t="shared" si="2"/>
        <v>8.488</v>
      </c>
    </row>
    <row r="91" spans="1:8" ht="12.75">
      <c r="A91" s="28" t="s">
        <v>175</v>
      </c>
      <c r="B91" s="29">
        <v>10273</v>
      </c>
      <c r="C91" s="30" t="s">
        <v>176</v>
      </c>
      <c r="D91" s="31">
        <v>367</v>
      </c>
      <c r="E91" s="32">
        <v>5.969</v>
      </c>
      <c r="F91" s="33">
        <v>0</v>
      </c>
      <c r="G91" s="32">
        <v>0</v>
      </c>
      <c r="H91" s="33">
        <f t="shared" si="2"/>
        <v>5.969</v>
      </c>
    </row>
    <row r="92" spans="1:8" ht="12.75">
      <c r="A92" s="22" t="s">
        <v>177</v>
      </c>
      <c r="B92" s="23">
        <v>10279</v>
      </c>
      <c r="C92" s="24" t="s">
        <v>178</v>
      </c>
      <c r="D92" s="25">
        <v>262</v>
      </c>
      <c r="E92" s="34">
        <v>65.731</v>
      </c>
      <c r="F92" s="35">
        <v>0</v>
      </c>
      <c r="G92" s="34">
        <v>0</v>
      </c>
      <c r="H92" s="35">
        <f t="shared" si="2"/>
        <v>65.731</v>
      </c>
    </row>
    <row r="93" spans="1:8" ht="12.75">
      <c r="A93" s="28" t="s">
        <v>179</v>
      </c>
      <c r="B93" s="29">
        <v>10278</v>
      </c>
      <c r="C93" s="30" t="s">
        <v>180</v>
      </c>
      <c r="D93" s="31">
        <v>370</v>
      </c>
      <c r="E93" s="32">
        <v>36.464</v>
      </c>
      <c r="F93" s="33">
        <v>0</v>
      </c>
      <c r="G93" s="32">
        <v>0</v>
      </c>
      <c r="H93" s="33">
        <f t="shared" si="2"/>
        <v>36.464</v>
      </c>
    </row>
    <row r="94" spans="1:8" ht="12.75">
      <c r="A94" s="22" t="s">
        <v>181</v>
      </c>
      <c r="B94" s="23">
        <v>10284</v>
      </c>
      <c r="C94" s="24" t="s">
        <v>182</v>
      </c>
      <c r="D94" s="25">
        <v>372</v>
      </c>
      <c r="E94" s="34">
        <v>10.31</v>
      </c>
      <c r="F94" s="35">
        <v>0</v>
      </c>
      <c r="G94" s="34">
        <v>0</v>
      </c>
      <c r="H94" s="35">
        <f t="shared" si="2"/>
        <v>10.31</v>
      </c>
    </row>
    <row r="95" spans="1:8" ht="12.75">
      <c r="A95" s="28" t="s">
        <v>183</v>
      </c>
      <c r="B95" s="29">
        <v>10286</v>
      </c>
      <c r="C95" s="30" t="s">
        <v>184</v>
      </c>
      <c r="D95" s="31">
        <v>266</v>
      </c>
      <c r="E95" s="32">
        <v>49.678</v>
      </c>
      <c r="F95" s="33">
        <v>3.758</v>
      </c>
      <c r="G95" s="32">
        <v>0</v>
      </c>
      <c r="H95" s="33">
        <f t="shared" si="2"/>
        <v>49.678</v>
      </c>
    </row>
    <row r="96" spans="1:8" ht="12.75">
      <c r="A96" s="22" t="s">
        <v>185</v>
      </c>
      <c r="B96" s="23">
        <v>10285</v>
      </c>
      <c r="C96" s="24" t="s">
        <v>186</v>
      </c>
      <c r="D96" s="25">
        <v>373</v>
      </c>
      <c r="E96" s="34">
        <v>6.626</v>
      </c>
      <c r="F96" s="35">
        <v>0</v>
      </c>
      <c r="G96" s="34">
        <v>0</v>
      </c>
      <c r="H96" s="35">
        <f t="shared" si="2"/>
        <v>6.626</v>
      </c>
    </row>
    <row r="97" spans="1:8" ht="12.75">
      <c r="A97" s="28" t="s">
        <v>187</v>
      </c>
      <c r="B97" s="29">
        <v>10288</v>
      </c>
      <c r="C97" s="30" t="s">
        <v>188</v>
      </c>
      <c r="D97" s="31">
        <v>376</v>
      </c>
      <c r="E97" s="32">
        <v>25.103</v>
      </c>
      <c r="F97" s="33">
        <v>0.263</v>
      </c>
      <c r="G97" s="32">
        <v>0</v>
      </c>
      <c r="H97" s="33">
        <f t="shared" si="2"/>
        <v>25.103</v>
      </c>
    </row>
    <row r="98" spans="1:8" ht="12.75">
      <c r="A98" s="22" t="s">
        <v>189</v>
      </c>
      <c r="B98" s="23">
        <v>10291</v>
      </c>
      <c r="C98" s="24" t="s">
        <v>190</v>
      </c>
      <c r="D98" s="25">
        <v>371</v>
      </c>
      <c r="E98" s="34">
        <v>82.488</v>
      </c>
      <c r="F98" s="35">
        <v>4.156</v>
      </c>
      <c r="G98" s="34">
        <v>0</v>
      </c>
      <c r="H98" s="35">
        <f t="shared" si="2"/>
        <v>82.488</v>
      </c>
    </row>
    <row r="99" spans="1:8" ht="12.75">
      <c r="A99" s="28" t="s">
        <v>191</v>
      </c>
      <c r="B99" s="29">
        <v>10294</v>
      </c>
      <c r="C99" s="30" t="s">
        <v>192</v>
      </c>
      <c r="D99" s="31">
        <v>270</v>
      </c>
      <c r="E99" s="32">
        <v>36.869</v>
      </c>
      <c r="F99" s="33">
        <v>0</v>
      </c>
      <c r="G99" s="32">
        <v>0</v>
      </c>
      <c r="H99" s="33">
        <f t="shared" si="2"/>
        <v>36.869</v>
      </c>
    </row>
    <row r="100" spans="1:8" ht="12.75">
      <c r="A100" s="22" t="s">
        <v>193</v>
      </c>
      <c r="B100" s="23">
        <v>10304</v>
      </c>
      <c r="C100" s="24" t="s">
        <v>194</v>
      </c>
      <c r="D100" s="25">
        <v>375</v>
      </c>
      <c r="E100" s="34">
        <v>14.278</v>
      </c>
      <c r="F100" s="35">
        <v>0.027</v>
      </c>
      <c r="G100" s="34">
        <v>0</v>
      </c>
      <c r="H100" s="35">
        <f t="shared" si="2"/>
        <v>14.278</v>
      </c>
    </row>
    <row r="101" spans="1:8" ht="12.75">
      <c r="A101" s="28" t="s">
        <v>195</v>
      </c>
      <c r="B101" s="29">
        <v>10306</v>
      </c>
      <c r="C101" s="30" t="s">
        <v>196</v>
      </c>
      <c r="D101" s="31">
        <v>273</v>
      </c>
      <c r="E101" s="32">
        <v>29.444</v>
      </c>
      <c r="F101" s="33">
        <v>3.291</v>
      </c>
      <c r="G101" s="32">
        <v>0</v>
      </c>
      <c r="H101" s="33">
        <f t="shared" si="2"/>
        <v>29.444</v>
      </c>
    </row>
    <row r="102" spans="1:8" ht="12.75">
      <c r="A102" s="22" t="s">
        <v>197</v>
      </c>
      <c r="B102" s="23">
        <v>10307</v>
      </c>
      <c r="C102" s="24" t="s">
        <v>198</v>
      </c>
      <c r="D102" s="25">
        <v>374</v>
      </c>
      <c r="E102" s="34">
        <v>73.059</v>
      </c>
      <c r="F102" s="35">
        <v>0</v>
      </c>
      <c r="G102" s="34">
        <v>0</v>
      </c>
      <c r="H102" s="35">
        <f t="shared" si="2"/>
        <v>73.059</v>
      </c>
    </row>
    <row r="103" spans="1:8" ht="12.75">
      <c r="A103" s="28" t="s">
        <v>199</v>
      </c>
      <c r="B103" s="29">
        <v>10086</v>
      </c>
      <c r="C103" s="30" t="s">
        <v>200</v>
      </c>
      <c r="D103" s="31">
        <v>167</v>
      </c>
      <c r="E103" s="32">
        <v>4.004</v>
      </c>
      <c r="F103" s="33">
        <v>0.01</v>
      </c>
      <c r="G103" s="32">
        <v>0</v>
      </c>
      <c r="H103" s="33">
        <f t="shared" si="2"/>
        <v>4.004</v>
      </c>
    </row>
    <row r="104" spans="1:8" ht="12.75">
      <c r="A104" s="22" t="s">
        <v>201</v>
      </c>
      <c r="B104" s="23">
        <v>10087</v>
      </c>
      <c r="C104" s="24" t="s">
        <v>202</v>
      </c>
      <c r="D104" s="25">
        <v>170</v>
      </c>
      <c r="E104" s="34">
        <v>86.755</v>
      </c>
      <c r="F104" s="35">
        <v>0</v>
      </c>
      <c r="G104" s="34">
        <v>0</v>
      </c>
      <c r="H104" s="35">
        <f t="shared" si="2"/>
        <v>86.755</v>
      </c>
    </row>
    <row r="105" spans="1:8" ht="12.75">
      <c r="A105" s="28" t="s">
        <v>203</v>
      </c>
      <c r="B105" s="29">
        <v>10706</v>
      </c>
      <c r="C105" s="30" t="s">
        <v>204</v>
      </c>
      <c r="D105" s="31">
        <v>10706</v>
      </c>
      <c r="E105" s="32">
        <v>17.536</v>
      </c>
      <c r="F105" s="33">
        <v>0</v>
      </c>
      <c r="G105" s="32">
        <v>0</v>
      </c>
      <c r="H105" s="33">
        <f t="shared" si="2"/>
        <v>17.536</v>
      </c>
    </row>
    <row r="106" spans="1:8" ht="12.75">
      <c r="A106" s="22" t="s">
        <v>205</v>
      </c>
      <c r="B106" s="23">
        <v>10331</v>
      </c>
      <c r="C106" s="24" t="s">
        <v>206</v>
      </c>
      <c r="D106" s="25">
        <v>379</v>
      </c>
      <c r="E106" s="34">
        <v>38.633</v>
      </c>
      <c r="F106" s="35">
        <v>4.973</v>
      </c>
      <c r="G106" s="34">
        <v>0</v>
      </c>
      <c r="H106" s="35">
        <f t="shared" si="2"/>
        <v>38.633</v>
      </c>
    </row>
    <row r="107" spans="1:8" ht="12.75">
      <c r="A107" s="28" t="s">
        <v>207</v>
      </c>
      <c r="B107" s="29">
        <v>10333</v>
      </c>
      <c r="C107" s="30" t="s">
        <v>208</v>
      </c>
      <c r="D107" s="31">
        <v>380</v>
      </c>
      <c r="E107" s="32">
        <v>18.791</v>
      </c>
      <c r="F107" s="33">
        <v>0</v>
      </c>
      <c r="G107" s="32">
        <v>0</v>
      </c>
      <c r="H107" s="33">
        <f t="shared" si="2"/>
        <v>18.791</v>
      </c>
    </row>
    <row r="108" spans="1:8" ht="12.75">
      <c r="A108" s="22" t="s">
        <v>209</v>
      </c>
      <c r="B108" s="23">
        <v>10089</v>
      </c>
      <c r="C108" s="24" t="s">
        <v>210</v>
      </c>
      <c r="D108" s="25">
        <v>175</v>
      </c>
      <c r="E108" s="34">
        <v>102.6</v>
      </c>
      <c r="F108" s="35">
        <v>0</v>
      </c>
      <c r="G108" s="34">
        <v>0</v>
      </c>
      <c r="H108" s="35">
        <f aca="true" t="shared" si="3" ref="H108:H139">E108+G108</f>
        <v>102.6</v>
      </c>
    </row>
    <row r="109" spans="1:8" ht="12.75">
      <c r="A109" s="28" t="s">
        <v>211</v>
      </c>
      <c r="B109" s="29">
        <v>10338</v>
      </c>
      <c r="C109" s="30" t="s">
        <v>212</v>
      </c>
      <c r="D109" s="31">
        <v>381</v>
      </c>
      <c r="E109" s="32">
        <v>2.408</v>
      </c>
      <c r="F109" s="33">
        <v>0</v>
      </c>
      <c r="G109" s="32">
        <v>0</v>
      </c>
      <c r="H109" s="33">
        <f t="shared" si="3"/>
        <v>2.408</v>
      </c>
    </row>
    <row r="110" spans="1:8" ht="12.75">
      <c r="A110" s="22" t="s">
        <v>213</v>
      </c>
      <c r="B110" s="23">
        <v>10091</v>
      </c>
      <c r="C110" s="24" t="s">
        <v>214</v>
      </c>
      <c r="D110" s="25">
        <v>177</v>
      </c>
      <c r="E110" s="34">
        <v>9.563</v>
      </c>
      <c r="F110" s="35">
        <v>0</v>
      </c>
      <c r="G110" s="34">
        <v>0</v>
      </c>
      <c r="H110" s="35">
        <f t="shared" si="3"/>
        <v>9.563</v>
      </c>
    </row>
    <row r="111" spans="1:8" ht="12.75">
      <c r="A111" s="28" t="s">
        <v>215</v>
      </c>
      <c r="B111" s="29">
        <v>10342</v>
      </c>
      <c r="C111" s="30" t="s">
        <v>216</v>
      </c>
      <c r="D111" s="31">
        <v>383</v>
      </c>
      <c r="E111" s="32">
        <v>39.976</v>
      </c>
      <c r="F111" s="33">
        <v>0.708</v>
      </c>
      <c r="G111" s="32">
        <v>0</v>
      </c>
      <c r="H111" s="33">
        <f t="shared" si="3"/>
        <v>39.976</v>
      </c>
    </row>
    <row r="112" spans="1:8" ht="12.75">
      <c r="A112" s="22" t="s">
        <v>217</v>
      </c>
      <c r="B112" s="23">
        <v>10343</v>
      </c>
      <c r="C112" s="24" t="s">
        <v>218</v>
      </c>
      <c r="D112" s="25">
        <v>384</v>
      </c>
      <c r="E112" s="34">
        <v>31.857</v>
      </c>
      <c r="F112" s="35">
        <v>0</v>
      </c>
      <c r="G112" s="34">
        <v>0</v>
      </c>
      <c r="H112" s="35">
        <f t="shared" si="3"/>
        <v>31.857</v>
      </c>
    </row>
    <row r="113" spans="1:8" ht="12.75">
      <c r="A113" s="28" t="s">
        <v>219</v>
      </c>
      <c r="B113" s="29">
        <v>10349</v>
      </c>
      <c r="C113" s="30" t="s">
        <v>220</v>
      </c>
      <c r="D113" s="31">
        <v>180</v>
      </c>
      <c r="E113" s="32">
        <v>531.727</v>
      </c>
      <c r="F113" s="33">
        <v>0</v>
      </c>
      <c r="G113" s="32">
        <v>0</v>
      </c>
      <c r="H113" s="33">
        <f t="shared" si="3"/>
        <v>531.727</v>
      </c>
    </row>
    <row r="114" spans="1:8" ht="12.75">
      <c r="A114" s="22" t="s">
        <v>221</v>
      </c>
      <c r="B114" s="23">
        <v>10352</v>
      </c>
      <c r="C114" s="24" t="s">
        <v>222</v>
      </c>
      <c r="D114" s="25">
        <v>279</v>
      </c>
      <c r="E114" s="34">
        <v>16.144</v>
      </c>
      <c r="F114" s="35">
        <v>0</v>
      </c>
      <c r="G114" s="34">
        <v>0</v>
      </c>
      <c r="H114" s="35">
        <f t="shared" si="3"/>
        <v>16.144</v>
      </c>
    </row>
    <row r="115" spans="1:8" ht="12.75">
      <c r="A115" s="28" t="s">
        <v>223</v>
      </c>
      <c r="B115" s="29">
        <v>10354</v>
      </c>
      <c r="C115" s="30" t="s">
        <v>224</v>
      </c>
      <c r="D115" s="31">
        <v>283</v>
      </c>
      <c r="E115" s="32">
        <v>810.99</v>
      </c>
      <c r="F115" s="33">
        <v>0</v>
      </c>
      <c r="G115" s="32">
        <v>0</v>
      </c>
      <c r="H115" s="33">
        <f t="shared" si="3"/>
        <v>810.99</v>
      </c>
    </row>
    <row r="116" spans="1:8" ht="12.75">
      <c r="A116" s="22" t="s">
        <v>225</v>
      </c>
      <c r="B116" s="23">
        <v>10094</v>
      </c>
      <c r="C116" s="24" t="s">
        <v>226</v>
      </c>
      <c r="D116" s="25">
        <v>181</v>
      </c>
      <c r="E116" s="34">
        <v>3.103</v>
      </c>
      <c r="F116" s="35">
        <v>0.085</v>
      </c>
      <c r="G116" s="34">
        <v>0</v>
      </c>
      <c r="H116" s="35">
        <f t="shared" si="3"/>
        <v>3.103</v>
      </c>
    </row>
    <row r="117" spans="1:8" ht="12.75">
      <c r="A117" s="28" t="s">
        <v>227</v>
      </c>
      <c r="B117" s="29">
        <v>10360</v>
      </c>
      <c r="C117" s="30" t="s">
        <v>228</v>
      </c>
      <c r="D117" s="31">
        <v>385</v>
      </c>
      <c r="E117" s="32">
        <v>6.866</v>
      </c>
      <c r="F117" s="33">
        <v>0</v>
      </c>
      <c r="G117" s="32">
        <v>0</v>
      </c>
      <c r="H117" s="33">
        <f t="shared" si="3"/>
        <v>6.866</v>
      </c>
    </row>
    <row r="118" spans="1:8" ht="12.75">
      <c r="A118" s="22" t="s">
        <v>229</v>
      </c>
      <c r="B118" s="23">
        <v>10363</v>
      </c>
      <c r="C118" s="24" t="s">
        <v>230</v>
      </c>
      <c r="D118" s="25">
        <v>184</v>
      </c>
      <c r="E118" s="34">
        <v>102.208</v>
      </c>
      <c r="F118" s="35">
        <v>0</v>
      </c>
      <c r="G118" s="34">
        <v>0</v>
      </c>
      <c r="H118" s="35">
        <f t="shared" si="3"/>
        <v>102.208</v>
      </c>
    </row>
    <row r="119" spans="1:8" ht="12.75">
      <c r="A119" s="28" t="s">
        <v>231</v>
      </c>
      <c r="B119" s="29">
        <v>10379</v>
      </c>
      <c r="C119" s="30" t="s">
        <v>232</v>
      </c>
      <c r="D119" s="31">
        <v>185</v>
      </c>
      <c r="E119" s="32">
        <v>4.88</v>
      </c>
      <c r="F119" s="33">
        <v>0</v>
      </c>
      <c r="G119" s="32">
        <v>0</v>
      </c>
      <c r="H119" s="33">
        <f t="shared" si="3"/>
        <v>4.88</v>
      </c>
    </row>
    <row r="120" spans="1:8" ht="12.75">
      <c r="A120" s="22" t="s">
        <v>233</v>
      </c>
      <c r="B120" s="23">
        <v>10095</v>
      </c>
      <c r="C120" s="24" t="s">
        <v>234</v>
      </c>
      <c r="D120" s="25">
        <v>186</v>
      </c>
      <c r="E120" s="34">
        <v>3.697</v>
      </c>
      <c r="F120" s="35">
        <v>0</v>
      </c>
      <c r="G120" s="34">
        <v>0</v>
      </c>
      <c r="H120" s="35">
        <f t="shared" si="3"/>
        <v>3.697</v>
      </c>
    </row>
    <row r="121" spans="1:8" ht="12.75">
      <c r="A121" s="28" t="s">
        <v>235</v>
      </c>
      <c r="B121" s="29">
        <v>10369</v>
      </c>
      <c r="C121" s="30" t="s">
        <v>236</v>
      </c>
      <c r="D121" s="31">
        <v>386</v>
      </c>
      <c r="E121" s="32">
        <v>16.677</v>
      </c>
      <c r="F121" s="33">
        <v>0</v>
      </c>
      <c r="G121" s="32">
        <v>0</v>
      </c>
      <c r="H121" s="33">
        <f t="shared" si="3"/>
        <v>16.677</v>
      </c>
    </row>
    <row r="122" spans="1:8" ht="12.75">
      <c r="A122" s="22" t="s">
        <v>237</v>
      </c>
      <c r="B122" s="23">
        <v>10370</v>
      </c>
      <c r="C122" s="24" t="s">
        <v>238</v>
      </c>
      <c r="D122" s="25">
        <v>188</v>
      </c>
      <c r="E122" s="34">
        <v>408.393</v>
      </c>
      <c r="F122" s="35">
        <v>0</v>
      </c>
      <c r="G122" s="34">
        <v>0</v>
      </c>
      <c r="H122" s="35">
        <f t="shared" si="3"/>
        <v>408.393</v>
      </c>
    </row>
    <row r="123" spans="1:8" ht="12.75">
      <c r="A123" s="28" t="s">
        <v>239</v>
      </c>
      <c r="B123" s="29">
        <v>10371</v>
      </c>
      <c r="C123" s="30" t="s">
        <v>240</v>
      </c>
      <c r="D123" s="31">
        <v>387</v>
      </c>
      <c r="E123" s="32">
        <v>11.197</v>
      </c>
      <c r="F123" s="33">
        <v>0</v>
      </c>
      <c r="G123" s="32">
        <v>0</v>
      </c>
      <c r="H123" s="33">
        <f t="shared" si="3"/>
        <v>11.197</v>
      </c>
    </row>
    <row r="124" spans="1:8" ht="12.75">
      <c r="A124" s="22" t="s">
        <v>241</v>
      </c>
      <c r="B124" s="23">
        <v>10376</v>
      </c>
      <c r="C124" s="24" t="s">
        <v>242</v>
      </c>
      <c r="D124" s="25">
        <v>288</v>
      </c>
      <c r="E124" s="34">
        <v>56.865</v>
      </c>
      <c r="F124" s="35">
        <v>0</v>
      </c>
      <c r="G124" s="34">
        <v>0</v>
      </c>
      <c r="H124" s="35">
        <f t="shared" si="3"/>
        <v>56.865</v>
      </c>
    </row>
    <row r="125" spans="1:8" ht="12.75">
      <c r="A125" s="28" t="s">
        <v>243</v>
      </c>
      <c r="B125" s="29">
        <v>10097</v>
      </c>
      <c r="C125" s="30" t="s">
        <v>244</v>
      </c>
      <c r="D125" s="31">
        <v>189</v>
      </c>
      <c r="E125" s="32">
        <v>2.068</v>
      </c>
      <c r="F125" s="33">
        <v>0</v>
      </c>
      <c r="G125" s="32">
        <v>0</v>
      </c>
      <c r="H125" s="33">
        <f t="shared" si="3"/>
        <v>2.068</v>
      </c>
    </row>
    <row r="126" spans="1:8" ht="12.75">
      <c r="A126" s="22" t="s">
        <v>245</v>
      </c>
      <c r="B126" s="23">
        <v>10388</v>
      </c>
      <c r="C126" s="24" t="s">
        <v>246</v>
      </c>
      <c r="D126" s="25">
        <v>388</v>
      </c>
      <c r="E126" s="34">
        <v>114.912</v>
      </c>
      <c r="F126" s="35">
        <v>0</v>
      </c>
      <c r="G126" s="34">
        <v>0</v>
      </c>
      <c r="H126" s="35">
        <f t="shared" si="3"/>
        <v>114.912</v>
      </c>
    </row>
    <row r="127" spans="1:8" ht="12.75">
      <c r="A127" s="28" t="s">
        <v>247</v>
      </c>
      <c r="B127" s="29">
        <v>10482</v>
      </c>
      <c r="C127" s="30" t="s">
        <v>18</v>
      </c>
      <c r="D127" s="31">
        <v>10482</v>
      </c>
      <c r="E127" s="32">
        <v>2.8</v>
      </c>
      <c r="F127" s="33">
        <v>0</v>
      </c>
      <c r="G127" s="32">
        <v>0.78</v>
      </c>
      <c r="H127" s="33">
        <f t="shared" si="3"/>
        <v>3.58</v>
      </c>
    </row>
    <row r="128" spans="1:8" ht="12.75">
      <c r="A128" s="22" t="s">
        <v>248</v>
      </c>
      <c r="B128" s="23">
        <v>10391</v>
      </c>
      <c r="C128" s="24" t="s">
        <v>249</v>
      </c>
      <c r="D128" s="25">
        <v>311</v>
      </c>
      <c r="E128" s="34">
        <v>30.424</v>
      </c>
      <c r="F128" s="35">
        <v>0</v>
      </c>
      <c r="G128" s="34">
        <v>0</v>
      </c>
      <c r="H128" s="35">
        <f t="shared" si="3"/>
        <v>30.424</v>
      </c>
    </row>
    <row r="129" spans="1:8" ht="12.75">
      <c r="A129" s="28" t="s">
        <v>250</v>
      </c>
      <c r="B129" s="29">
        <v>10399</v>
      </c>
      <c r="C129" s="30" t="s">
        <v>251</v>
      </c>
      <c r="D129" s="31">
        <v>482</v>
      </c>
      <c r="E129" s="32">
        <v>1.846</v>
      </c>
      <c r="F129" s="33">
        <v>0.032</v>
      </c>
      <c r="G129" s="32">
        <v>0</v>
      </c>
      <c r="H129" s="33">
        <f t="shared" si="3"/>
        <v>1.846</v>
      </c>
    </row>
    <row r="130" spans="1:8" ht="12.75">
      <c r="A130" s="22" t="s">
        <v>252</v>
      </c>
      <c r="B130" s="23">
        <v>10406</v>
      </c>
      <c r="C130" s="24" t="s">
        <v>253</v>
      </c>
      <c r="D130" s="25">
        <v>410</v>
      </c>
      <c r="E130" s="34">
        <v>0.465</v>
      </c>
      <c r="F130" s="35">
        <v>0</v>
      </c>
      <c r="G130" s="34">
        <v>0</v>
      </c>
      <c r="H130" s="35">
        <f t="shared" si="3"/>
        <v>0.465</v>
      </c>
    </row>
    <row r="131" spans="1:8" ht="12.75">
      <c r="A131" s="28" t="s">
        <v>254</v>
      </c>
      <c r="B131" s="29">
        <v>10426</v>
      </c>
      <c r="C131" s="30" t="s">
        <v>20</v>
      </c>
      <c r="D131" s="31">
        <v>404</v>
      </c>
      <c r="E131" s="32">
        <v>22.734</v>
      </c>
      <c r="F131" s="33">
        <v>0</v>
      </c>
      <c r="G131" s="32">
        <v>3.916999999999998</v>
      </c>
      <c r="H131" s="33">
        <f t="shared" si="3"/>
        <v>26.651</v>
      </c>
    </row>
    <row r="132" spans="1:8" ht="12.75">
      <c r="A132" s="22" t="s">
        <v>255</v>
      </c>
      <c r="B132" s="23">
        <v>10409</v>
      </c>
      <c r="C132" s="24" t="s">
        <v>256</v>
      </c>
      <c r="D132" s="25">
        <v>490</v>
      </c>
      <c r="E132" s="34">
        <v>20.726</v>
      </c>
      <c r="F132" s="35">
        <v>0</v>
      </c>
      <c r="G132" s="34">
        <v>0</v>
      </c>
      <c r="H132" s="35">
        <f t="shared" si="3"/>
        <v>20.726</v>
      </c>
    </row>
    <row r="133" spans="1:8" ht="12.75">
      <c r="A133" s="28" t="s">
        <v>257</v>
      </c>
      <c r="B133" s="29">
        <v>10408</v>
      </c>
      <c r="C133" s="30" t="s">
        <v>258</v>
      </c>
      <c r="D133" s="31">
        <v>491</v>
      </c>
      <c r="E133" s="32">
        <v>1.55</v>
      </c>
      <c r="F133" s="33">
        <v>0</v>
      </c>
      <c r="G133" s="32">
        <v>0</v>
      </c>
      <c r="H133" s="33">
        <f t="shared" si="3"/>
        <v>1.55</v>
      </c>
    </row>
    <row r="134" spans="1:8" ht="12.75">
      <c r="A134" s="22" t="s">
        <v>259</v>
      </c>
      <c r="B134" s="23">
        <v>10326</v>
      </c>
      <c r="C134" s="24" t="s">
        <v>260</v>
      </c>
      <c r="D134" s="25">
        <v>451</v>
      </c>
      <c r="E134" s="34">
        <v>30.914</v>
      </c>
      <c r="F134" s="35">
        <v>0</v>
      </c>
      <c r="G134" s="34">
        <v>0</v>
      </c>
      <c r="H134" s="35">
        <f t="shared" si="3"/>
        <v>30.914</v>
      </c>
    </row>
    <row r="135" spans="1:8" ht="12.75">
      <c r="A135" s="28" t="s">
        <v>261</v>
      </c>
      <c r="B135" s="29">
        <v>10434</v>
      </c>
      <c r="C135" s="30" t="s">
        <v>262</v>
      </c>
      <c r="D135" s="31">
        <v>191</v>
      </c>
      <c r="E135" s="32">
        <v>27.562</v>
      </c>
      <c r="F135" s="33">
        <v>0</v>
      </c>
      <c r="G135" s="32">
        <v>0</v>
      </c>
      <c r="H135" s="33">
        <f t="shared" si="3"/>
        <v>27.562</v>
      </c>
    </row>
    <row r="136" spans="1:8" ht="12.75">
      <c r="A136" s="22" t="s">
        <v>263</v>
      </c>
      <c r="B136" s="23">
        <v>10436</v>
      </c>
      <c r="C136" s="24" t="s">
        <v>264</v>
      </c>
      <c r="D136" s="25">
        <v>390</v>
      </c>
      <c r="E136" s="34">
        <v>19.438</v>
      </c>
      <c r="F136" s="35">
        <v>0</v>
      </c>
      <c r="G136" s="34">
        <v>0</v>
      </c>
      <c r="H136" s="35">
        <f t="shared" si="3"/>
        <v>19.438</v>
      </c>
    </row>
    <row r="137" spans="1:8" ht="12.75">
      <c r="A137" s="28" t="s">
        <v>265</v>
      </c>
      <c r="B137" s="29">
        <v>10440</v>
      </c>
      <c r="C137" s="30" t="s">
        <v>266</v>
      </c>
      <c r="D137" s="31">
        <v>293</v>
      </c>
      <c r="E137" s="32">
        <v>5.08</v>
      </c>
      <c r="F137" s="33">
        <v>0</v>
      </c>
      <c r="G137" s="32">
        <v>0</v>
      </c>
      <c r="H137" s="33">
        <f t="shared" si="3"/>
        <v>5.08</v>
      </c>
    </row>
    <row r="138" spans="1:8" ht="12.75">
      <c r="A138" s="22" t="s">
        <v>267</v>
      </c>
      <c r="B138" s="23">
        <v>10442</v>
      </c>
      <c r="C138" s="24" t="s">
        <v>268</v>
      </c>
      <c r="D138" s="25">
        <v>394</v>
      </c>
      <c r="E138" s="34">
        <v>13.596</v>
      </c>
      <c r="F138" s="35">
        <v>0</v>
      </c>
      <c r="G138" s="34">
        <v>0</v>
      </c>
      <c r="H138" s="35">
        <f t="shared" si="3"/>
        <v>13.596</v>
      </c>
    </row>
    <row r="139" spans="1:8" ht="12.75">
      <c r="A139" s="28" t="s">
        <v>269</v>
      </c>
      <c r="B139" s="29">
        <v>11680</v>
      </c>
      <c r="C139" s="30" t="s">
        <v>270</v>
      </c>
      <c r="D139" s="31">
        <v>11680</v>
      </c>
      <c r="E139" s="32">
        <v>6.423</v>
      </c>
      <c r="F139" s="33">
        <v>0</v>
      </c>
      <c r="G139" s="32">
        <v>0</v>
      </c>
      <c r="H139" s="33">
        <f t="shared" si="3"/>
        <v>6.423</v>
      </c>
    </row>
    <row r="140" spans="1:8" ht="12.75">
      <c r="A140" s="22" t="s">
        <v>271</v>
      </c>
      <c r="B140" s="23">
        <v>10446</v>
      </c>
      <c r="C140" s="24" t="s">
        <v>272</v>
      </c>
      <c r="D140" s="25">
        <v>396</v>
      </c>
      <c r="E140" s="34">
        <v>97.2</v>
      </c>
      <c r="F140" s="35">
        <v>0</v>
      </c>
      <c r="G140" s="34">
        <v>0</v>
      </c>
      <c r="H140" s="35">
        <f>E140+G140</f>
        <v>97.2</v>
      </c>
    </row>
    <row r="141" spans="1:8" ht="12.75">
      <c r="A141" s="28" t="s">
        <v>273</v>
      </c>
      <c r="B141" s="29">
        <v>10448</v>
      </c>
      <c r="C141" s="30" t="s">
        <v>274</v>
      </c>
      <c r="D141" s="31">
        <v>397</v>
      </c>
      <c r="E141" s="32">
        <v>8.735</v>
      </c>
      <c r="F141" s="33">
        <v>0.127</v>
      </c>
      <c r="G141" s="32">
        <v>0</v>
      </c>
      <c r="H141" s="33">
        <f>E141+G141</f>
        <v>8.735</v>
      </c>
    </row>
    <row r="142" spans="1:8" ht="12.75">
      <c r="A142" s="22" t="s">
        <v>275</v>
      </c>
      <c r="B142" s="23">
        <v>10451</v>
      </c>
      <c r="C142" s="24" t="s">
        <v>276</v>
      </c>
      <c r="D142" s="25">
        <v>298</v>
      </c>
      <c r="E142" s="34">
        <v>27.233</v>
      </c>
      <c r="F142" s="35">
        <v>0</v>
      </c>
      <c r="G142" s="34">
        <v>0</v>
      </c>
      <c r="H142" s="35">
        <f>E142+G142</f>
        <v>27.233</v>
      </c>
    </row>
    <row r="143" spans="1:8" ht="12.75">
      <c r="A143" s="28" t="s">
        <v>277</v>
      </c>
      <c r="B143" s="29">
        <v>10502</v>
      </c>
      <c r="C143" s="30" t="s">
        <v>22</v>
      </c>
      <c r="D143" s="31">
        <v>10502</v>
      </c>
      <c r="E143" s="32">
        <v>4.243</v>
      </c>
      <c r="F143" s="33">
        <v>0</v>
      </c>
      <c r="G143" s="32">
        <v>0.5249999999999995</v>
      </c>
      <c r="H143" s="33">
        <f>E143+G143</f>
        <v>4.768</v>
      </c>
    </row>
    <row r="144" spans="1:8" ht="13.5" thickBot="1">
      <c r="A144" s="22" t="s">
        <v>278</v>
      </c>
      <c r="B144" s="67">
        <v>10190</v>
      </c>
      <c r="C144" s="68" t="s">
        <v>279</v>
      </c>
      <c r="D144" s="69">
        <v>238</v>
      </c>
      <c r="E144" s="54">
        <v>5.269</v>
      </c>
      <c r="F144" s="55">
        <v>0</v>
      </c>
      <c r="G144" s="54">
        <v>0</v>
      </c>
      <c r="H144" s="55">
        <f>E144+G144</f>
        <v>5.269</v>
      </c>
    </row>
    <row r="145" spans="1:8" ht="13.5" thickTop="1">
      <c r="A145" s="28" t="s">
        <v>280</v>
      </c>
      <c r="B145" s="48"/>
      <c r="C145" s="49"/>
      <c r="D145" s="50"/>
      <c r="E145" s="51"/>
      <c r="F145" s="52"/>
      <c r="G145" s="51"/>
      <c r="H145" s="53"/>
    </row>
    <row r="146" spans="1:8" ht="12.75">
      <c r="A146" s="22" t="s">
        <v>281</v>
      </c>
      <c r="B146" s="23"/>
      <c r="C146" s="23" t="s">
        <v>282</v>
      </c>
      <c r="D146" s="25"/>
      <c r="E146" s="34"/>
      <c r="F146" s="36"/>
      <c r="G146" s="34"/>
      <c r="H146" s="35"/>
    </row>
    <row r="147" spans="1:8" ht="13.5" thickBot="1">
      <c r="A147" s="28" t="s">
        <v>283</v>
      </c>
      <c r="B147" s="70">
        <v>12026</v>
      </c>
      <c r="C147" s="71" t="s">
        <v>294</v>
      </c>
      <c r="D147" s="72">
        <v>12026</v>
      </c>
      <c r="E147" s="37">
        <v>0</v>
      </c>
      <c r="F147" s="38">
        <v>0</v>
      </c>
      <c r="G147" s="37">
        <v>40.772</v>
      </c>
      <c r="H147" s="38">
        <f>G147</f>
        <v>40.772</v>
      </c>
    </row>
    <row r="148" spans="1:8" ht="13.5" thickTop="1">
      <c r="A148" s="2" t="s">
        <v>284</v>
      </c>
      <c r="B148" s="39"/>
      <c r="C148"/>
      <c r="D148"/>
      <c r="E148" s="40"/>
      <c r="F148" s="40"/>
      <c r="G148" s="41"/>
      <c r="H148" s="41"/>
    </row>
    <row r="149" spans="1:8" ht="12.75">
      <c r="A149" s="2" t="s">
        <v>285</v>
      </c>
      <c r="B149" s="39"/>
      <c r="C149" t="s">
        <v>24</v>
      </c>
      <c r="D149"/>
      <c r="E149" s="42">
        <f>SUM(E12:E147)</f>
        <v>7134.999000000002</v>
      </c>
      <c r="F149" s="42">
        <f>SUM(F12:F147)</f>
        <v>80.61699999999999</v>
      </c>
      <c r="G149" s="42">
        <v>45.994</v>
      </c>
      <c r="H149" s="42">
        <f>SUM(H12:H147)</f>
        <v>7180.993</v>
      </c>
    </row>
    <row r="150" spans="1:8" ht="12.75">
      <c r="A150" s="2" t="s">
        <v>286</v>
      </c>
      <c r="B150" s="39"/>
      <c r="C150" t="s">
        <v>287</v>
      </c>
      <c r="D150"/>
      <c r="E150" s="41">
        <f>COUNTIF(E12:E147,"&gt;0")</f>
        <v>133</v>
      </c>
      <c r="F150" s="41">
        <f>COUNTIF(F12:F147,"&gt;0")</f>
        <v>41</v>
      </c>
      <c r="G150" s="41">
        <v>4</v>
      </c>
      <c r="H150" s="41">
        <f>COUNTIF(H12:H147,"&gt;0")</f>
        <v>134</v>
      </c>
    </row>
    <row r="151" spans="1:6" ht="12.75">
      <c r="A151" s="2" t="s">
        <v>288</v>
      </c>
      <c r="E151" s="13"/>
      <c r="F151" s="13"/>
    </row>
    <row r="152" spans="1:2" ht="12.75">
      <c r="A152" s="2" t="s">
        <v>289</v>
      </c>
      <c r="B152" s="3" t="s">
        <v>27</v>
      </c>
    </row>
    <row r="153" spans="1:8" ht="12.75">
      <c r="A153" s="2" t="s">
        <v>290</v>
      </c>
      <c r="B153" s="74" t="s">
        <v>308</v>
      </c>
      <c r="C153" s="74"/>
      <c r="D153" s="74"/>
      <c r="E153" s="74"/>
      <c r="F153" s="74"/>
      <c r="G153" s="74"/>
      <c r="H153" s="74"/>
    </row>
    <row r="154" spans="1:8" ht="12.75">
      <c r="A154" s="2" t="s">
        <v>291</v>
      </c>
      <c r="B154" s="73" t="s">
        <v>311</v>
      </c>
      <c r="C154" s="74"/>
      <c r="D154" s="74"/>
      <c r="E154" s="74"/>
      <c r="F154" s="74"/>
      <c r="G154" s="74"/>
      <c r="H154" s="74"/>
    </row>
    <row r="155" spans="1:8" ht="44.25" customHeight="1">
      <c r="A155" s="2" t="s">
        <v>292</v>
      </c>
      <c r="B155" s="73" t="s">
        <v>310</v>
      </c>
      <c r="C155" s="73"/>
      <c r="D155" s="73"/>
      <c r="E155" s="74"/>
      <c r="F155" s="74"/>
      <c r="G155" s="74"/>
      <c r="H155" s="74"/>
    </row>
    <row r="157" spans="2:4" ht="12.75">
      <c r="B157" s="43"/>
      <c r="C157" s="44"/>
      <c r="D157" s="44"/>
    </row>
  </sheetData>
  <sheetProtection/>
  <mergeCells count="5">
    <mergeCell ref="B154:H154"/>
    <mergeCell ref="B155:H155"/>
    <mergeCell ref="E9:H9"/>
    <mergeCell ref="E1:H1"/>
    <mergeCell ref="B153:H153"/>
  </mergeCells>
  <printOptions gridLines="1" horizontalCentered="1"/>
  <pageMargins left="0.25" right="0.25" top="0.5" bottom="0.5" header="0.5" footer="0.25"/>
  <pageSetup fitToWidth="2" horizontalDpi="600" verticalDpi="600" orientation="portrait" scale="55" r:id="rId1"/>
  <headerFooter alignWithMargins="0">
    <oddFooter>&amp;CFinal Contract High Water Marks (CHWMs)&amp;RPublished May 19, 2011</oddFooter>
  </headerFooter>
  <ignoredErrors>
    <ignoredError sqref="A9 A10:A147 A148:A15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adk2372</dc:creator>
  <cp:keywords/>
  <dc:description/>
  <cp:lastModifiedBy>Rhoads,Abigail M (BPA) - DKE-7</cp:lastModifiedBy>
  <cp:lastPrinted>2011-05-19T00:02:46Z</cp:lastPrinted>
  <dcterms:created xsi:type="dcterms:W3CDTF">2011-04-12T22:39:58Z</dcterms:created>
  <dcterms:modified xsi:type="dcterms:W3CDTF">2022-03-01T16:45:37Z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2700.00000000000</vt:lpwstr>
  </property>
  <property fmtid="{D5CDD505-2E9C-101B-9397-08002B2CF9AE}" pid="4" name="TemplateUrl">
    <vt:lpwstr/>
  </property>
  <property fmtid="{D5CDD505-2E9C-101B-9397-08002B2CF9AE}" pid="5" name="xd_ProgID">
    <vt:lpwstr/>
  </property>
  <property fmtid="{D5CDD505-2E9C-101B-9397-08002B2CF9AE}" pid="6" name="_SourceUrl">
    <vt:lpwstr/>
  </property>
  <property fmtid="{D5CDD505-2E9C-101B-9397-08002B2CF9AE}" pid="7" name="_SharedFileIndex">
    <vt:lpwstr/>
  </property>
</Properties>
</file>