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7795" windowHeight="12330" activeTab="0"/>
  </bookViews>
  <sheets>
    <sheet name="SCD Investments" sheetId="4" r:id="rId1"/>
    <sheet name="SCD O&amp;M" sheetId="1" r:id="rId2"/>
    <sheet name="FERC Codes" sheetId="2" r:id="rId3"/>
    <sheet name="Sheet3" sheetId="3" r:id="rId4"/>
  </sheets>
  <definedNames>
    <definedName name="Pal_Workbook_GUID" hidden="1">"3Q7P4CPSBSQEMBK86UY7VR31"</definedName>
  </definedNames>
  <calcPr calcId="145621"/>
</workbook>
</file>

<file path=xl/sharedStrings.xml><?xml version="1.0" encoding="utf-8"?>
<sst xmlns="http://schemas.openxmlformats.org/spreadsheetml/2006/main" count="130" uniqueCount="70">
  <si>
    <t>Proj L4 Descr2</t>
  </si>
  <si>
    <t>Proj L3 Descr</t>
  </si>
  <si>
    <t>Average</t>
  </si>
  <si>
    <t>SYSTEM OPERATIONS</t>
  </si>
  <si>
    <t>SCHEDULING</t>
  </si>
  <si>
    <t>SCHED-AFTER-THE-FACT</t>
  </si>
  <si>
    <t>SCHED-MANAGE SPRVISION &amp; ADMIN</t>
  </si>
  <si>
    <t>SCHED-PRE-SCHEDULING</t>
  </si>
  <si>
    <t>SCHED-REAL-TIME SCHEDULING</t>
  </si>
  <si>
    <t>SCHED-RESERVATIONS</t>
  </si>
  <si>
    <t>SCHED-TECHNICAL SUPPORT</t>
  </si>
  <si>
    <t>CONTROL CENTER SUPPORT</t>
  </si>
  <si>
    <t>INFORMATION TECHNOLOGY</t>
  </si>
  <si>
    <t>POWER SYSTEM DISPATCHING</t>
  </si>
  <si>
    <t>TECHNICAL OPERATIONS</t>
  </si>
  <si>
    <t xml:space="preserve">Total Scehduling </t>
  </si>
  <si>
    <t>Total System Ops</t>
  </si>
  <si>
    <t>FERC Code</t>
  </si>
  <si>
    <t>3531</t>
  </si>
  <si>
    <t>3912</t>
  </si>
  <si>
    <t>3913</t>
  </si>
  <si>
    <t>3970</t>
  </si>
  <si>
    <t>Grand Total</t>
  </si>
  <si>
    <t>3531.101</t>
  </si>
  <si>
    <t>3531.102</t>
  </si>
  <si>
    <t>3531.103</t>
  </si>
  <si>
    <t>3531.105</t>
  </si>
  <si>
    <t>3531.106</t>
  </si>
  <si>
    <t>3531.107</t>
  </si>
  <si>
    <t>3531.108</t>
  </si>
  <si>
    <t>3912.200</t>
  </si>
  <si>
    <t>3913.200</t>
  </si>
  <si>
    <t>3970.104</t>
  </si>
  <si>
    <t>3970.108</t>
  </si>
  <si>
    <t>Total Investment</t>
  </si>
  <si>
    <t>Scheduling Component</t>
  </si>
  <si>
    <t>Station Eqp - Control</t>
  </si>
  <si>
    <t>Dispatcher's Board</t>
  </si>
  <si>
    <t>Stream Gauging</t>
  </si>
  <si>
    <t>Automatic Weather Reporting</t>
  </si>
  <si>
    <t>3531.104</t>
  </si>
  <si>
    <t>Rods</t>
  </si>
  <si>
    <t>Powerhouse Data Acq</t>
  </si>
  <si>
    <t>HVDC Console/Computer</t>
  </si>
  <si>
    <t>TCDS</t>
  </si>
  <si>
    <t>RAS (Control Center)</t>
  </si>
  <si>
    <t>Office Furniture &amp; Equipment</t>
  </si>
  <si>
    <t>Control System Processing Eqp</t>
  </si>
  <si>
    <t>Control System Software</t>
  </si>
  <si>
    <t>Communication - Scada Eqp</t>
  </si>
  <si>
    <t>Supervisory/Control Eqp</t>
  </si>
  <si>
    <t>Communication SCADA Eqp</t>
  </si>
  <si>
    <t>FERC Codes</t>
  </si>
  <si>
    <t>Total Investment 7yr Avg</t>
  </si>
  <si>
    <t>Total Investment 2017</t>
  </si>
  <si>
    <t>Scheduling Component 7yr Avg</t>
  </si>
  <si>
    <t>Scheduling Component of Total 7yr Avg</t>
  </si>
  <si>
    <t xml:space="preserve">Scheduling Component % of Total  </t>
  </si>
  <si>
    <t>Scheduling Component % of Total</t>
  </si>
  <si>
    <t>FERC Code Description</t>
  </si>
  <si>
    <t>Sub-FERC Code Description</t>
  </si>
  <si>
    <t>Comments</t>
  </si>
  <si>
    <t xml:space="preserve">Real-Time Operations, Dispatch and Scheudling System. This system has been retired but this FERC code is still used to support the current system. </t>
  </si>
  <si>
    <t>FY 2017 Scheduling, Control and Dispatch Investments by FERC code</t>
  </si>
  <si>
    <t xml:space="preserve">FERC Codes </t>
  </si>
  <si>
    <t xml:space="preserve">RODS = Real-Time Operations, Dispatch and Scheudling System. This system has been retired but this FERC code is still used to represent costs for the current scheduling system. </t>
  </si>
  <si>
    <t>3531.104 (RODS)</t>
  </si>
  <si>
    <t xml:space="preserve">Scheduling Component </t>
  </si>
  <si>
    <t>FY2011-2017 Scheduling, Control and Dispatch O&amp;M Costs</t>
  </si>
  <si>
    <t>Scheduling, Control and Dispatch FERC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</si>
</sst>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theme="1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b/>
      <sz val="2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5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theme="5" tint="0.7999799847602844"/>
      </bottom>
    </border>
    <border>
      <left style="medium"/>
      <right style="medium"/>
      <top style="thin">
        <color theme="5" tint="0.7999799847602844"/>
      </top>
      <bottom style="thin">
        <color theme="5" tint="0.7999799847602844"/>
      </bottom>
    </border>
    <border>
      <left style="medium"/>
      <right style="medium"/>
      <top style="thin">
        <color theme="5" tint="0.7999799847602844"/>
      </top>
      <bottom style="medium"/>
    </border>
    <border>
      <left style="medium"/>
      <right style="medium"/>
      <top style="thin">
        <color theme="5" tint="0.7999799847602844"/>
      </top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65"/>
      </left>
      <right/>
      <top style="medium"/>
      <bottom/>
    </border>
    <border>
      <left style="thin">
        <color indexed="65"/>
      </left>
      <right style="medium"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medium"/>
      <bottom/>
    </border>
    <border>
      <left style="thin">
        <color indexed="65"/>
      </left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20">
      <alignment/>
      <protection/>
    </xf>
    <xf numFmtId="0" fontId="2" fillId="0" borderId="1" xfId="20" applyBorder="1">
      <alignment/>
      <protection/>
    </xf>
    <xf numFmtId="0" fontId="2" fillId="0" borderId="2" xfId="20" applyBorder="1">
      <alignment/>
      <protection/>
    </xf>
    <xf numFmtId="164" fontId="2" fillId="0" borderId="2" xfId="20" applyNumberFormat="1" applyBorder="1">
      <alignment/>
      <protection/>
    </xf>
    <xf numFmtId="0" fontId="2" fillId="0" borderId="3" xfId="20" applyBorder="1">
      <alignment/>
      <protection/>
    </xf>
    <xf numFmtId="0" fontId="2" fillId="0" borderId="0" xfId="20" applyBorder="1">
      <alignment/>
      <protection/>
    </xf>
    <xf numFmtId="164" fontId="2" fillId="0" borderId="0" xfId="20" applyNumberFormat="1" applyBorder="1">
      <alignment/>
      <protection/>
    </xf>
    <xf numFmtId="0" fontId="2" fillId="0" borderId="4" xfId="20" applyBorder="1">
      <alignment/>
      <protection/>
    </xf>
    <xf numFmtId="0" fontId="2" fillId="0" borderId="5" xfId="20" applyBorder="1">
      <alignment/>
      <protection/>
    </xf>
    <xf numFmtId="164" fontId="2" fillId="0" borderId="5" xfId="20" applyNumberFormat="1" applyBorder="1">
      <alignment/>
      <protection/>
    </xf>
    <xf numFmtId="0" fontId="2" fillId="0" borderId="6" xfId="20" applyBorder="1">
      <alignment/>
      <protection/>
    </xf>
    <xf numFmtId="0" fontId="2" fillId="0" borderId="7" xfId="20" applyBorder="1">
      <alignment/>
      <protection/>
    </xf>
    <xf numFmtId="1" fontId="2" fillId="0" borderId="7" xfId="18" applyNumberFormat="1" applyFont="1" applyBorder="1"/>
    <xf numFmtId="0" fontId="3" fillId="0" borderId="6" xfId="20" applyFont="1" applyBorder="1">
      <alignment/>
      <protection/>
    </xf>
    <xf numFmtId="0" fontId="4" fillId="0" borderId="8" xfId="20" applyFont="1" applyBorder="1">
      <alignment/>
      <protection/>
    </xf>
    <xf numFmtId="164" fontId="2" fillId="0" borderId="9" xfId="20" applyNumberFormat="1" applyFont="1" applyBorder="1">
      <alignment/>
      <protection/>
    </xf>
    <xf numFmtId="164" fontId="2" fillId="0" borderId="10" xfId="20" applyNumberFormat="1" applyFont="1" applyBorder="1">
      <alignment/>
      <protection/>
    </xf>
    <xf numFmtId="164" fontId="2" fillId="0" borderId="11" xfId="20" applyNumberFormat="1" applyFont="1" applyBorder="1">
      <alignment/>
      <protection/>
    </xf>
    <xf numFmtId="164" fontId="2" fillId="0" borderId="12" xfId="20" applyNumberFormat="1" applyFont="1" applyBorder="1">
      <alignment/>
      <protection/>
    </xf>
    <xf numFmtId="164" fontId="3" fillId="0" borderId="7" xfId="20" applyNumberFormat="1" applyFont="1" applyBorder="1">
      <alignment/>
      <protection/>
    </xf>
    <xf numFmtId="164" fontId="3" fillId="0" borderId="8" xfId="20" applyNumberFormat="1" applyFont="1" applyBorder="1">
      <alignment/>
      <protection/>
    </xf>
    <xf numFmtId="0" fontId="4" fillId="0" borderId="0" xfId="20" applyFont="1" applyBorder="1">
      <alignment/>
      <protection/>
    </xf>
    <xf numFmtId="164" fontId="2" fillId="0" borderId="13" xfId="20" applyNumberFormat="1" applyBorder="1">
      <alignment/>
      <protection/>
    </xf>
    <xf numFmtId="164" fontId="2" fillId="0" borderId="14" xfId="20" applyNumberFormat="1" applyBorder="1">
      <alignment/>
      <protection/>
    </xf>
    <xf numFmtId="164" fontId="2" fillId="0" borderId="15" xfId="20" applyNumberFormat="1" applyBorder="1">
      <alignment/>
      <protection/>
    </xf>
    <xf numFmtId="0" fontId="2" fillId="0" borderId="16" xfId="20" applyBorder="1">
      <alignment/>
      <protection/>
    </xf>
    <xf numFmtId="0" fontId="2" fillId="0" borderId="17" xfId="20" applyBorder="1">
      <alignment/>
      <protection/>
    </xf>
    <xf numFmtId="164" fontId="2" fillId="0" borderId="18" xfId="20" applyNumberFormat="1" applyBorder="1">
      <alignment/>
      <protection/>
    </xf>
    <xf numFmtId="164" fontId="2" fillId="0" borderId="19" xfId="20" applyNumberFormat="1" applyBorder="1">
      <alignment/>
      <protection/>
    </xf>
    <xf numFmtId="164" fontId="2" fillId="0" borderId="20" xfId="20" applyNumberFormat="1" applyBorder="1">
      <alignment/>
      <protection/>
    </xf>
    <xf numFmtId="164" fontId="3" fillId="0" borderId="0" xfId="20" applyNumberFormat="1" applyFont="1" applyBorder="1">
      <alignment/>
      <protection/>
    </xf>
    <xf numFmtId="164" fontId="3" fillId="0" borderId="21" xfId="20" applyNumberFormat="1" applyFont="1" applyBorder="1">
      <alignment/>
      <protection/>
    </xf>
    <xf numFmtId="164" fontId="3" fillId="0" borderId="5" xfId="20" applyNumberFormat="1" applyFont="1" applyBorder="1">
      <alignment/>
      <protection/>
    </xf>
    <xf numFmtId="164" fontId="3" fillId="0" borderId="22" xfId="20" applyNumberFormat="1" applyFont="1" applyBorder="1">
      <alignment/>
      <protection/>
    </xf>
    <xf numFmtId="164" fontId="3" fillId="0" borderId="23" xfId="20" applyNumberFormat="1" applyFont="1" applyBorder="1">
      <alignment/>
      <protection/>
    </xf>
    <xf numFmtId="0" fontId="3" fillId="0" borderId="24" xfId="20" applyFont="1" applyBorder="1">
      <alignment/>
      <protection/>
    </xf>
    <xf numFmtId="0" fontId="3" fillId="0" borderId="25" xfId="20" applyFont="1" applyBorder="1">
      <alignment/>
      <protection/>
    </xf>
    <xf numFmtId="0" fontId="3" fillId="0" borderId="26" xfId="20" applyFont="1" applyBorder="1">
      <alignment/>
      <protection/>
    </xf>
    <xf numFmtId="0" fontId="3" fillId="0" borderId="1" xfId="20" applyFont="1" applyBorder="1">
      <alignment/>
      <protection/>
    </xf>
    <xf numFmtId="164" fontId="2" fillId="0" borderId="27" xfId="20" applyNumberFormat="1" applyFill="1" applyBorder="1">
      <alignment/>
      <protection/>
    </xf>
    <xf numFmtId="164" fontId="2" fillId="0" borderId="28" xfId="20" applyNumberFormat="1" applyFill="1" applyBorder="1">
      <alignment/>
      <protection/>
    </xf>
    <xf numFmtId="164" fontId="2" fillId="2" borderId="28" xfId="20" applyNumberFormat="1" applyFill="1" applyBorder="1">
      <alignment/>
      <protection/>
    </xf>
    <xf numFmtId="164" fontId="2" fillId="2" borderId="19" xfId="20" applyNumberFormat="1" applyFill="1" applyBorder="1">
      <alignment/>
      <protection/>
    </xf>
    <xf numFmtId="49" fontId="2" fillId="0" borderId="29" xfId="28" applyNumberFormat="1" applyFill="1" applyBorder="1">
      <alignment/>
      <protection/>
    </xf>
    <xf numFmtId="49" fontId="2" fillId="0" borderId="29" xfId="28" applyNumberFormat="1" applyFont="1" applyFill="1" applyBorder="1">
      <alignment/>
      <protection/>
    </xf>
    <xf numFmtId="0" fontId="2" fillId="0" borderId="0" xfId="20">
      <alignment/>
      <protection/>
    </xf>
    <xf numFmtId="49" fontId="2" fillId="0" borderId="30" xfId="28" applyNumberFormat="1" applyFill="1" applyBorder="1">
      <alignment/>
      <protection/>
    </xf>
    <xf numFmtId="49" fontId="2" fillId="0" borderId="30" xfId="28" applyNumberFormat="1" applyFont="1" applyFill="1" applyBorder="1">
      <alignment/>
      <protection/>
    </xf>
    <xf numFmtId="49" fontId="2" fillId="0" borderId="31" xfId="28" applyNumberFormat="1" applyFill="1" applyBorder="1">
      <alignment/>
      <protection/>
    </xf>
    <xf numFmtId="49" fontId="2" fillId="0" borderId="32" xfId="28" applyNumberFormat="1" applyFill="1" applyBorder="1">
      <alignment/>
      <protection/>
    </xf>
    <xf numFmtId="0" fontId="3" fillId="0" borderId="33" xfId="20" applyFont="1" applyBorder="1">
      <alignment/>
      <protection/>
    </xf>
    <xf numFmtId="0" fontId="3" fillId="0" borderId="34" xfId="20" applyFont="1" applyBorder="1">
      <alignment/>
      <protection/>
    </xf>
    <xf numFmtId="0" fontId="3" fillId="0" borderId="35" xfId="20" applyFont="1" applyBorder="1">
      <alignment/>
      <protection/>
    </xf>
    <xf numFmtId="164" fontId="2" fillId="0" borderId="24" xfId="20" applyNumberFormat="1" applyBorder="1">
      <alignment/>
      <protection/>
    </xf>
    <xf numFmtId="164" fontId="2" fillId="0" borderId="25" xfId="20" applyNumberFormat="1" applyBorder="1">
      <alignment/>
      <protection/>
    </xf>
    <xf numFmtId="10" fontId="3" fillId="0" borderId="26" xfId="15" applyNumberFormat="1" applyFont="1" applyBorder="1"/>
    <xf numFmtId="10" fontId="3" fillId="0" borderId="36" xfId="15" applyNumberFormat="1" applyFont="1" applyBorder="1"/>
    <xf numFmtId="49" fontId="2" fillId="0" borderId="37" xfId="28" applyNumberFormat="1" applyFill="1" applyBorder="1">
      <alignment/>
      <protection/>
    </xf>
    <xf numFmtId="49" fontId="2" fillId="0" borderId="38" xfId="28" applyNumberFormat="1" applyFill="1" applyBorder="1">
      <alignment/>
      <protection/>
    </xf>
    <xf numFmtId="0" fontId="5" fillId="0" borderId="39" xfId="20" applyFont="1" applyBorder="1">
      <alignment/>
      <protection/>
    </xf>
    <xf numFmtId="0" fontId="3" fillId="0" borderId="40" xfId="20" applyFont="1" applyBorder="1">
      <alignment/>
      <protection/>
    </xf>
    <xf numFmtId="0" fontId="3" fillId="0" borderId="41" xfId="20" applyFont="1" applyBorder="1">
      <alignment/>
      <protection/>
    </xf>
    <xf numFmtId="0" fontId="2" fillId="0" borderId="8" xfId="20" applyBorder="1">
      <alignment/>
      <protection/>
    </xf>
    <xf numFmtId="0" fontId="2" fillId="0" borderId="29" xfId="20" applyBorder="1">
      <alignment/>
      <protection/>
    </xf>
    <xf numFmtId="0" fontId="2" fillId="0" borderId="38" xfId="20" applyBorder="1">
      <alignment/>
      <protection/>
    </xf>
    <xf numFmtId="0" fontId="7" fillId="0" borderId="0" xfId="20" applyFont="1">
      <alignment/>
      <protection/>
    </xf>
    <xf numFmtId="49" fontId="2" fillId="2" borderId="29" xfId="28" applyNumberFormat="1" applyFill="1" applyBorder="1">
      <alignment/>
      <protection/>
    </xf>
    <xf numFmtId="0" fontId="2" fillId="2" borderId="29" xfId="20" applyFill="1" applyBorder="1" applyAlignment="1">
      <alignment wrapText="1"/>
      <protection/>
    </xf>
    <xf numFmtId="49" fontId="2" fillId="2" borderId="30" xfId="28" applyNumberFormat="1" applyFill="1" applyBorder="1">
      <alignment/>
      <protection/>
    </xf>
    <xf numFmtId="0" fontId="6" fillId="0" borderId="0" xfId="20" applyFont="1">
      <alignment/>
      <protection/>
    </xf>
    <xf numFmtId="0" fontId="3" fillId="0" borderId="42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43" xfId="20" applyFont="1" applyBorder="1">
      <alignment/>
      <protection/>
    </xf>
    <xf numFmtId="0" fontId="3" fillId="0" borderId="44" xfId="20" applyFont="1" applyBorder="1">
      <alignment/>
      <protection/>
    </xf>
    <xf numFmtId="0" fontId="3" fillId="0" borderId="45" xfId="20" applyFont="1" applyBorder="1">
      <alignment/>
      <protection/>
    </xf>
    <xf numFmtId="164" fontId="2" fillId="0" borderId="46" xfId="20" applyNumberFormat="1" applyFill="1" applyBorder="1">
      <alignment/>
      <protection/>
    </xf>
    <xf numFmtId="164" fontId="2" fillId="0" borderId="0" xfId="20" applyNumberFormat="1" applyFill="1" applyBorder="1">
      <alignment/>
      <protection/>
    </xf>
    <xf numFmtId="164" fontId="2" fillId="2" borderId="0" xfId="20" applyNumberFormat="1" applyFill="1" applyBorder="1">
      <alignment/>
      <protection/>
    </xf>
    <xf numFmtId="164" fontId="2" fillId="0" borderId="47" xfId="20" applyNumberFormat="1" applyBorder="1">
      <alignment/>
      <protection/>
    </xf>
    <xf numFmtId="0" fontId="3" fillId="0" borderId="6" xfId="20" applyFont="1" applyFill="1" applyBorder="1">
      <alignment/>
      <protection/>
    </xf>
    <xf numFmtId="0" fontId="3" fillId="0" borderId="7" xfId="20" applyFont="1" applyFill="1" applyBorder="1">
      <alignment/>
      <protection/>
    </xf>
    <xf numFmtId="0" fontId="3" fillId="2" borderId="7" xfId="20" applyFont="1" applyFill="1" applyBorder="1">
      <alignment/>
      <protection/>
    </xf>
    <xf numFmtId="0" fontId="3" fillId="0" borderId="44" xfId="20" applyFont="1" applyFill="1" applyBorder="1">
      <alignment/>
      <protection/>
    </xf>
    <xf numFmtId="0" fontId="3" fillId="0" borderId="3" xfId="20" applyFont="1" applyBorder="1">
      <alignment/>
      <protection/>
    </xf>
    <xf numFmtId="10" fontId="3" fillId="0" borderId="48" xfId="15" applyNumberFormat="1" applyFont="1" applyBorder="1"/>
    <xf numFmtId="0" fontId="2" fillId="0" borderId="49" xfId="20" applyBorder="1">
      <alignment/>
      <protection/>
    </xf>
    <xf numFmtId="0" fontId="2" fillId="0" borderId="50" xfId="20" applyBorder="1">
      <alignment/>
      <protection/>
    </xf>
    <xf numFmtId="0" fontId="2" fillId="0" borderId="14" xfId="20" applyBorder="1">
      <alignment/>
      <protection/>
    </xf>
    <xf numFmtId="0" fontId="2" fillId="0" borderId="36" xfId="20" applyBorder="1">
      <alignment/>
      <protection/>
    </xf>
    <xf numFmtId="0" fontId="3" fillId="0" borderId="8" xfId="20" applyFont="1" applyBorder="1">
      <alignment/>
      <protection/>
    </xf>
    <xf numFmtId="49" fontId="2" fillId="0" borderId="51" xfId="28" applyNumberFormat="1" applyFill="1" applyBorder="1">
      <alignment/>
      <protection/>
    </xf>
    <xf numFmtId="49" fontId="2" fillId="0" borderId="25" xfId="28" applyNumberFormat="1" applyFill="1" applyBorder="1">
      <alignment/>
      <protection/>
    </xf>
    <xf numFmtId="49" fontId="2" fillId="0" borderId="25" xfId="28" applyNumberFormat="1" applyFont="1" applyFill="1" applyBorder="1">
      <alignment/>
      <protection/>
    </xf>
    <xf numFmtId="49" fontId="2" fillId="0" borderId="26" xfId="28" applyNumberFormat="1" applyFill="1" applyBorder="1">
      <alignment/>
      <protection/>
    </xf>
    <xf numFmtId="0" fontId="5" fillId="0" borderId="6" xfId="20" applyFont="1" applyBorder="1">
      <alignment/>
      <protection/>
    </xf>
    <xf numFmtId="49" fontId="2" fillId="0" borderId="52" xfId="28" applyNumberFormat="1" applyFill="1" applyBorder="1">
      <alignment/>
      <protection/>
    </xf>
    <xf numFmtId="49" fontId="2" fillId="0" borderId="34" xfId="28" applyNumberFormat="1" applyFill="1" applyBorder="1">
      <alignment/>
      <protection/>
    </xf>
    <xf numFmtId="49" fontId="2" fillId="0" borderId="34" xfId="28" applyNumberFormat="1" applyFont="1" applyFill="1" applyBorder="1">
      <alignment/>
      <protection/>
    </xf>
    <xf numFmtId="49" fontId="2" fillId="0" borderId="35" xfId="28" applyNumberFormat="1" applyFill="1" applyBorder="1">
      <alignment/>
      <protection/>
    </xf>
    <xf numFmtId="49" fontId="2" fillId="2" borderId="34" xfId="28" applyNumberFormat="1" applyFill="1" applyBorder="1">
      <alignment/>
      <protection/>
    </xf>
    <xf numFmtId="49" fontId="2" fillId="2" borderId="25" xfId="28" applyNumberFormat="1" applyFill="1" applyBorder="1">
      <alignment/>
      <protection/>
    </xf>
    <xf numFmtId="0" fontId="2" fillId="2" borderId="14" xfId="20" applyFill="1" applyBorder="1">
      <alignment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2 2" xfId="22"/>
    <cellStyle name="Percent 2" xfId="23"/>
    <cellStyle name="Normal 3" xfId="24"/>
    <cellStyle name="Normal 4" xfId="25"/>
    <cellStyle name="Comma 3" xfId="26"/>
    <cellStyle name="Currency 2" xfId="27"/>
    <cellStyle name="Normal_Sheet1" xfId="28"/>
    <cellStyle name="Percent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N32"/>
  <sheetViews>
    <sheetView tabSelected="1" workbookViewId="0" topLeftCell="A1">
      <selection activeCell="A4" sqref="A4"/>
    </sheetView>
  </sheetViews>
  <sheetFormatPr defaultColWidth="9.140625" defaultRowHeight="15"/>
  <cols>
    <col min="1" max="1" width="40.140625" style="1" customWidth="1"/>
    <col min="2" max="2" width="38.8515625" style="1" customWidth="1"/>
    <col min="3" max="3" width="28.140625" style="1" bestFit="1" customWidth="1"/>
    <col min="4" max="4" width="22.8515625" style="1" customWidth="1"/>
    <col min="5" max="5" width="30.57421875" style="1" customWidth="1"/>
    <col min="6" max="9" width="14.00390625" style="1" customWidth="1"/>
    <col min="10" max="10" width="14.28125" style="1" bestFit="1" customWidth="1"/>
    <col min="11" max="12" width="11.28125" style="1" bestFit="1" customWidth="1"/>
    <col min="13" max="13" width="14.28125" style="1" customWidth="1"/>
    <col min="14" max="14" width="12.28125" style="1" bestFit="1" customWidth="1"/>
    <col min="15" max="15" width="8.7109375" style="1" bestFit="1" customWidth="1"/>
    <col min="16" max="17" width="11.28125" style="1" bestFit="1" customWidth="1"/>
    <col min="18" max="18" width="12.28125" style="1" bestFit="1" customWidth="1"/>
    <col min="19" max="243" width="9.140625" style="1" customWidth="1"/>
    <col min="244" max="244" width="20.7109375" style="1" customWidth="1"/>
    <col min="245" max="253" width="14.00390625" style="1" customWidth="1"/>
    <col min="254" max="254" width="14.28125" style="1" bestFit="1" customWidth="1"/>
    <col min="255" max="255" width="5.7109375" style="1" customWidth="1"/>
    <col min="256" max="256" width="15.00390625" style="1" customWidth="1"/>
    <col min="257" max="257" width="17.00390625" style="1" bestFit="1" customWidth="1"/>
    <col min="258" max="258" width="15.28125" style="1" customWidth="1"/>
    <col min="259" max="265" width="15.421875" style="1" bestFit="1" customWidth="1"/>
    <col min="266" max="266" width="11.8515625" style="1" bestFit="1" customWidth="1"/>
    <col min="267" max="499" width="9.140625" style="1" customWidth="1"/>
    <col min="500" max="500" width="20.7109375" style="1" customWidth="1"/>
    <col min="501" max="509" width="14.00390625" style="1" customWidth="1"/>
    <col min="510" max="510" width="14.28125" style="1" bestFit="1" customWidth="1"/>
    <col min="511" max="511" width="5.7109375" style="1" customWidth="1"/>
    <col min="512" max="512" width="15.00390625" style="1" customWidth="1"/>
    <col min="513" max="513" width="17.00390625" style="1" bestFit="1" customWidth="1"/>
    <col min="514" max="514" width="15.28125" style="1" customWidth="1"/>
    <col min="515" max="521" width="15.421875" style="1" bestFit="1" customWidth="1"/>
    <col min="522" max="522" width="11.8515625" style="1" bestFit="1" customWidth="1"/>
    <col min="523" max="755" width="9.140625" style="1" customWidth="1"/>
    <col min="756" max="756" width="20.7109375" style="1" customWidth="1"/>
    <col min="757" max="765" width="14.00390625" style="1" customWidth="1"/>
    <col min="766" max="766" width="14.28125" style="1" bestFit="1" customWidth="1"/>
    <col min="767" max="767" width="5.7109375" style="1" customWidth="1"/>
    <col min="768" max="768" width="15.00390625" style="1" customWidth="1"/>
    <col min="769" max="769" width="17.00390625" style="1" bestFit="1" customWidth="1"/>
    <col min="770" max="770" width="15.28125" style="1" customWidth="1"/>
    <col min="771" max="777" width="15.421875" style="1" bestFit="1" customWidth="1"/>
    <col min="778" max="778" width="11.8515625" style="1" bestFit="1" customWidth="1"/>
    <col min="779" max="1011" width="9.140625" style="1" customWidth="1"/>
    <col min="1012" max="1012" width="20.7109375" style="1" customWidth="1"/>
    <col min="1013" max="1021" width="14.00390625" style="1" customWidth="1"/>
    <col min="1022" max="1022" width="14.28125" style="1" bestFit="1" customWidth="1"/>
    <col min="1023" max="1023" width="5.7109375" style="1" customWidth="1"/>
    <col min="1024" max="1024" width="15.00390625" style="1" customWidth="1"/>
    <col min="1025" max="1025" width="17.00390625" style="1" bestFit="1" customWidth="1"/>
    <col min="1026" max="1026" width="15.28125" style="1" customWidth="1"/>
    <col min="1027" max="1033" width="15.421875" style="1" bestFit="1" customWidth="1"/>
    <col min="1034" max="1034" width="11.8515625" style="1" bestFit="1" customWidth="1"/>
    <col min="1035" max="1267" width="9.140625" style="1" customWidth="1"/>
    <col min="1268" max="1268" width="20.7109375" style="1" customWidth="1"/>
    <col min="1269" max="1277" width="14.00390625" style="1" customWidth="1"/>
    <col min="1278" max="1278" width="14.28125" style="1" bestFit="1" customWidth="1"/>
    <col min="1279" max="1279" width="5.7109375" style="1" customWidth="1"/>
    <col min="1280" max="1280" width="15.00390625" style="1" customWidth="1"/>
    <col min="1281" max="1281" width="17.00390625" style="1" bestFit="1" customWidth="1"/>
    <col min="1282" max="1282" width="15.28125" style="1" customWidth="1"/>
    <col min="1283" max="1289" width="15.421875" style="1" bestFit="1" customWidth="1"/>
    <col min="1290" max="1290" width="11.8515625" style="1" bestFit="1" customWidth="1"/>
    <col min="1291" max="1523" width="9.140625" style="1" customWidth="1"/>
    <col min="1524" max="1524" width="20.7109375" style="1" customWidth="1"/>
    <col min="1525" max="1533" width="14.00390625" style="1" customWidth="1"/>
    <col min="1534" max="1534" width="14.28125" style="1" bestFit="1" customWidth="1"/>
    <col min="1535" max="1535" width="5.7109375" style="1" customWidth="1"/>
    <col min="1536" max="1536" width="15.00390625" style="1" customWidth="1"/>
    <col min="1537" max="1537" width="17.00390625" style="1" bestFit="1" customWidth="1"/>
    <col min="1538" max="1538" width="15.28125" style="1" customWidth="1"/>
    <col min="1539" max="1545" width="15.421875" style="1" bestFit="1" customWidth="1"/>
    <col min="1546" max="1546" width="11.8515625" style="1" bestFit="1" customWidth="1"/>
    <col min="1547" max="1779" width="9.140625" style="1" customWidth="1"/>
    <col min="1780" max="1780" width="20.7109375" style="1" customWidth="1"/>
    <col min="1781" max="1789" width="14.00390625" style="1" customWidth="1"/>
    <col min="1790" max="1790" width="14.28125" style="1" bestFit="1" customWidth="1"/>
    <col min="1791" max="1791" width="5.7109375" style="1" customWidth="1"/>
    <col min="1792" max="1792" width="15.00390625" style="1" customWidth="1"/>
    <col min="1793" max="1793" width="17.00390625" style="1" bestFit="1" customWidth="1"/>
    <col min="1794" max="1794" width="15.28125" style="1" customWidth="1"/>
    <col min="1795" max="1801" width="15.421875" style="1" bestFit="1" customWidth="1"/>
    <col min="1802" max="1802" width="11.8515625" style="1" bestFit="1" customWidth="1"/>
    <col min="1803" max="2035" width="9.140625" style="1" customWidth="1"/>
    <col min="2036" max="2036" width="20.7109375" style="1" customWidth="1"/>
    <col min="2037" max="2045" width="14.00390625" style="1" customWidth="1"/>
    <col min="2046" max="2046" width="14.28125" style="1" bestFit="1" customWidth="1"/>
    <col min="2047" max="2047" width="5.7109375" style="1" customWidth="1"/>
    <col min="2048" max="2048" width="15.00390625" style="1" customWidth="1"/>
    <col min="2049" max="2049" width="17.00390625" style="1" bestFit="1" customWidth="1"/>
    <col min="2050" max="2050" width="15.28125" style="1" customWidth="1"/>
    <col min="2051" max="2057" width="15.421875" style="1" bestFit="1" customWidth="1"/>
    <col min="2058" max="2058" width="11.8515625" style="1" bestFit="1" customWidth="1"/>
    <col min="2059" max="2291" width="9.140625" style="1" customWidth="1"/>
    <col min="2292" max="2292" width="20.7109375" style="1" customWidth="1"/>
    <col min="2293" max="2301" width="14.00390625" style="1" customWidth="1"/>
    <col min="2302" max="2302" width="14.28125" style="1" bestFit="1" customWidth="1"/>
    <col min="2303" max="2303" width="5.7109375" style="1" customWidth="1"/>
    <col min="2304" max="2304" width="15.00390625" style="1" customWidth="1"/>
    <col min="2305" max="2305" width="17.00390625" style="1" bestFit="1" customWidth="1"/>
    <col min="2306" max="2306" width="15.28125" style="1" customWidth="1"/>
    <col min="2307" max="2313" width="15.421875" style="1" bestFit="1" customWidth="1"/>
    <col min="2314" max="2314" width="11.8515625" style="1" bestFit="1" customWidth="1"/>
    <col min="2315" max="2547" width="9.140625" style="1" customWidth="1"/>
    <col min="2548" max="2548" width="20.7109375" style="1" customWidth="1"/>
    <col min="2549" max="2557" width="14.00390625" style="1" customWidth="1"/>
    <col min="2558" max="2558" width="14.28125" style="1" bestFit="1" customWidth="1"/>
    <col min="2559" max="2559" width="5.7109375" style="1" customWidth="1"/>
    <col min="2560" max="2560" width="15.00390625" style="1" customWidth="1"/>
    <col min="2561" max="2561" width="17.00390625" style="1" bestFit="1" customWidth="1"/>
    <col min="2562" max="2562" width="15.28125" style="1" customWidth="1"/>
    <col min="2563" max="2569" width="15.421875" style="1" bestFit="1" customWidth="1"/>
    <col min="2570" max="2570" width="11.8515625" style="1" bestFit="1" customWidth="1"/>
    <col min="2571" max="2803" width="9.140625" style="1" customWidth="1"/>
    <col min="2804" max="2804" width="20.7109375" style="1" customWidth="1"/>
    <col min="2805" max="2813" width="14.00390625" style="1" customWidth="1"/>
    <col min="2814" max="2814" width="14.28125" style="1" bestFit="1" customWidth="1"/>
    <col min="2815" max="2815" width="5.7109375" style="1" customWidth="1"/>
    <col min="2816" max="2816" width="15.00390625" style="1" customWidth="1"/>
    <col min="2817" max="2817" width="17.00390625" style="1" bestFit="1" customWidth="1"/>
    <col min="2818" max="2818" width="15.28125" style="1" customWidth="1"/>
    <col min="2819" max="2825" width="15.421875" style="1" bestFit="1" customWidth="1"/>
    <col min="2826" max="2826" width="11.8515625" style="1" bestFit="1" customWidth="1"/>
    <col min="2827" max="3059" width="9.140625" style="1" customWidth="1"/>
    <col min="3060" max="3060" width="20.7109375" style="1" customWidth="1"/>
    <col min="3061" max="3069" width="14.00390625" style="1" customWidth="1"/>
    <col min="3070" max="3070" width="14.28125" style="1" bestFit="1" customWidth="1"/>
    <col min="3071" max="3071" width="5.7109375" style="1" customWidth="1"/>
    <col min="3072" max="3072" width="15.00390625" style="1" customWidth="1"/>
    <col min="3073" max="3073" width="17.00390625" style="1" bestFit="1" customWidth="1"/>
    <col min="3074" max="3074" width="15.28125" style="1" customWidth="1"/>
    <col min="3075" max="3081" width="15.421875" style="1" bestFit="1" customWidth="1"/>
    <col min="3082" max="3082" width="11.8515625" style="1" bestFit="1" customWidth="1"/>
    <col min="3083" max="3315" width="9.140625" style="1" customWidth="1"/>
    <col min="3316" max="3316" width="20.7109375" style="1" customWidth="1"/>
    <col min="3317" max="3325" width="14.00390625" style="1" customWidth="1"/>
    <col min="3326" max="3326" width="14.28125" style="1" bestFit="1" customWidth="1"/>
    <col min="3327" max="3327" width="5.7109375" style="1" customWidth="1"/>
    <col min="3328" max="3328" width="15.00390625" style="1" customWidth="1"/>
    <col min="3329" max="3329" width="17.00390625" style="1" bestFit="1" customWidth="1"/>
    <col min="3330" max="3330" width="15.28125" style="1" customWidth="1"/>
    <col min="3331" max="3337" width="15.421875" style="1" bestFit="1" customWidth="1"/>
    <col min="3338" max="3338" width="11.8515625" style="1" bestFit="1" customWidth="1"/>
    <col min="3339" max="3571" width="9.140625" style="1" customWidth="1"/>
    <col min="3572" max="3572" width="20.7109375" style="1" customWidth="1"/>
    <col min="3573" max="3581" width="14.00390625" style="1" customWidth="1"/>
    <col min="3582" max="3582" width="14.28125" style="1" bestFit="1" customWidth="1"/>
    <col min="3583" max="3583" width="5.7109375" style="1" customWidth="1"/>
    <col min="3584" max="3584" width="15.00390625" style="1" customWidth="1"/>
    <col min="3585" max="3585" width="17.00390625" style="1" bestFit="1" customWidth="1"/>
    <col min="3586" max="3586" width="15.28125" style="1" customWidth="1"/>
    <col min="3587" max="3593" width="15.421875" style="1" bestFit="1" customWidth="1"/>
    <col min="3594" max="3594" width="11.8515625" style="1" bestFit="1" customWidth="1"/>
    <col min="3595" max="3827" width="9.140625" style="1" customWidth="1"/>
    <col min="3828" max="3828" width="20.7109375" style="1" customWidth="1"/>
    <col min="3829" max="3837" width="14.00390625" style="1" customWidth="1"/>
    <col min="3838" max="3838" width="14.28125" style="1" bestFit="1" customWidth="1"/>
    <col min="3839" max="3839" width="5.7109375" style="1" customWidth="1"/>
    <col min="3840" max="3840" width="15.00390625" style="1" customWidth="1"/>
    <col min="3841" max="3841" width="17.00390625" style="1" bestFit="1" customWidth="1"/>
    <col min="3842" max="3842" width="15.28125" style="1" customWidth="1"/>
    <col min="3843" max="3849" width="15.421875" style="1" bestFit="1" customWidth="1"/>
    <col min="3850" max="3850" width="11.8515625" style="1" bestFit="1" customWidth="1"/>
    <col min="3851" max="4083" width="9.140625" style="1" customWidth="1"/>
    <col min="4084" max="4084" width="20.7109375" style="1" customWidth="1"/>
    <col min="4085" max="4093" width="14.00390625" style="1" customWidth="1"/>
    <col min="4094" max="4094" width="14.28125" style="1" bestFit="1" customWidth="1"/>
    <col min="4095" max="4095" width="5.7109375" style="1" customWidth="1"/>
    <col min="4096" max="4096" width="15.00390625" style="1" customWidth="1"/>
    <col min="4097" max="4097" width="17.00390625" style="1" bestFit="1" customWidth="1"/>
    <col min="4098" max="4098" width="15.28125" style="1" customWidth="1"/>
    <col min="4099" max="4105" width="15.421875" style="1" bestFit="1" customWidth="1"/>
    <col min="4106" max="4106" width="11.8515625" style="1" bestFit="1" customWidth="1"/>
    <col min="4107" max="4339" width="9.140625" style="1" customWidth="1"/>
    <col min="4340" max="4340" width="20.7109375" style="1" customWidth="1"/>
    <col min="4341" max="4349" width="14.00390625" style="1" customWidth="1"/>
    <col min="4350" max="4350" width="14.28125" style="1" bestFit="1" customWidth="1"/>
    <col min="4351" max="4351" width="5.7109375" style="1" customWidth="1"/>
    <col min="4352" max="4352" width="15.00390625" style="1" customWidth="1"/>
    <col min="4353" max="4353" width="17.00390625" style="1" bestFit="1" customWidth="1"/>
    <col min="4354" max="4354" width="15.28125" style="1" customWidth="1"/>
    <col min="4355" max="4361" width="15.421875" style="1" bestFit="1" customWidth="1"/>
    <col min="4362" max="4362" width="11.8515625" style="1" bestFit="1" customWidth="1"/>
    <col min="4363" max="4595" width="9.140625" style="1" customWidth="1"/>
    <col min="4596" max="4596" width="20.7109375" style="1" customWidth="1"/>
    <col min="4597" max="4605" width="14.00390625" style="1" customWidth="1"/>
    <col min="4606" max="4606" width="14.28125" style="1" bestFit="1" customWidth="1"/>
    <col min="4607" max="4607" width="5.7109375" style="1" customWidth="1"/>
    <col min="4608" max="4608" width="15.00390625" style="1" customWidth="1"/>
    <col min="4609" max="4609" width="17.00390625" style="1" bestFit="1" customWidth="1"/>
    <col min="4610" max="4610" width="15.28125" style="1" customWidth="1"/>
    <col min="4611" max="4617" width="15.421875" style="1" bestFit="1" customWidth="1"/>
    <col min="4618" max="4618" width="11.8515625" style="1" bestFit="1" customWidth="1"/>
    <col min="4619" max="4851" width="9.140625" style="1" customWidth="1"/>
    <col min="4852" max="4852" width="20.7109375" style="1" customWidth="1"/>
    <col min="4853" max="4861" width="14.00390625" style="1" customWidth="1"/>
    <col min="4862" max="4862" width="14.28125" style="1" bestFit="1" customWidth="1"/>
    <col min="4863" max="4863" width="5.7109375" style="1" customWidth="1"/>
    <col min="4864" max="4864" width="15.00390625" style="1" customWidth="1"/>
    <col min="4865" max="4865" width="17.00390625" style="1" bestFit="1" customWidth="1"/>
    <col min="4866" max="4866" width="15.28125" style="1" customWidth="1"/>
    <col min="4867" max="4873" width="15.421875" style="1" bestFit="1" customWidth="1"/>
    <col min="4874" max="4874" width="11.8515625" style="1" bestFit="1" customWidth="1"/>
    <col min="4875" max="5107" width="9.140625" style="1" customWidth="1"/>
    <col min="5108" max="5108" width="20.7109375" style="1" customWidth="1"/>
    <col min="5109" max="5117" width="14.00390625" style="1" customWidth="1"/>
    <col min="5118" max="5118" width="14.28125" style="1" bestFit="1" customWidth="1"/>
    <col min="5119" max="5119" width="5.7109375" style="1" customWidth="1"/>
    <col min="5120" max="5120" width="15.00390625" style="1" customWidth="1"/>
    <col min="5121" max="5121" width="17.00390625" style="1" bestFit="1" customWidth="1"/>
    <col min="5122" max="5122" width="15.28125" style="1" customWidth="1"/>
    <col min="5123" max="5129" width="15.421875" style="1" bestFit="1" customWidth="1"/>
    <col min="5130" max="5130" width="11.8515625" style="1" bestFit="1" customWidth="1"/>
    <col min="5131" max="5363" width="9.140625" style="1" customWidth="1"/>
    <col min="5364" max="5364" width="20.7109375" style="1" customWidth="1"/>
    <col min="5365" max="5373" width="14.00390625" style="1" customWidth="1"/>
    <col min="5374" max="5374" width="14.28125" style="1" bestFit="1" customWidth="1"/>
    <col min="5375" max="5375" width="5.7109375" style="1" customWidth="1"/>
    <col min="5376" max="5376" width="15.00390625" style="1" customWidth="1"/>
    <col min="5377" max="5377" width="17.00390625" style="1" bestFit="1" customWidth="1"/>
    <col min="5378" max="5378" width="15.28125" style="1" customWidth="1"/>
    <col min="5379" max="5385" width="15.421875" style="1" bestFit="1" customWidth="1"/>
    <col min="5386" max="5386" width="11.8515625" style="1" bestFit="1" customWidth="1"/>
    <col min="5387" max="5619" width="9.140625" style="1" customWidth="1"/>
    <col min="5620" max="5620" width="20.7109375" style="1" customWidth="1"/>
    <col min="5621" max="5629" width="14.00390625" style="1" customWidth="1"/>
    <col min="5630" max="5630" width="14.28125" style="1" bestFit="1" customWidth="1"/>
    <col min="5631" max="5631" width="5.7109375" style="1" customWidth="1"/>
    <col min="5632" max="5632" width="15.00390625" style="1" customWidth="1"/>
    <col min="5633" max="5633" width="17.00390625" style="1" bestFit="1" customWidth="1"/>
    <col min="5634" max="5634" width="15.28125" style="1" customWidth="1"/>
    <col min="5635" max="5641" width="15.421875" style="1" bestFit="1" customWidth="1"/>
    <col min="5642" max="5642" width="11.8515625" style="1" bestFit="1" customWidth="1"/>
    <col min="5643" max="5875" width="9.140625" style="1" customWidth="1"/>
    <col min="5876" max="5876" width="20.7109375" style="1" customWidth="1"/>
    <col min="5877" max="5885" width="14.00390625" style="1" customWidth="1"/>
    <col min="5886" max="5886" width="14.28125" style="1" bestFit="1" customWidth="1"/>
    <col min="5887" max="5887" width="5.7109375" style="1" customWidth="1"/>
    <col min="5888" max="5888" width="15.00390625" style="1" customWidth="1"/>
    <col min="5889" max="5889" width="17.00390625" style="1" bestFit="1" customWidth="1"/>
    <col min="5890" max="5890" width="15.28125" style="1" customWidth="1"/>
    <col min="5891" max="5897" width="15.421875" style="1" bestFit="1" customWidth="1"/>
    <col min="5898" max="5898" width="11.8515625" style="1" bestFit="1" customWidth="1"/>
    <col min="5899" max="6131" width="9.140625" style="1" customWidth="1"/>
    <col min="6132" max="6132" width="20.7109375" style="1" customWidth="1"/>
    <col min="6133" max="6141" width="14.00390625" style="1" customWidth="1"/>
    <col min="6142" max="6142" width="14.28125" style="1" bestFit="1" customWidth="1"/>
    <col min="6143" max="6143" width="5.7109375" style="1" customWidth="1"/>
    <col min="6144" max="6144" width="15.00390625" style="1" customWidth="1"/>
    <col min="6145" max="6145" width="17.00390625" style="1" bestFit="1" customWidth="1"/>
    <col min="6146" max="6146" width="15.28125" style="1" customWidth="1"/>
    <col min="6147" max="6153" width="15.421875" style="1" bestFit="1" customWidth="1"/>
    <col min="6154" max="6154" width="11.8515625" style="1" bestFit="1" customWidth="1"/>
    <col min="6155" max="6387" width="9.140625" style="1" customWidth="1"/>
    <col min="6388" max="6388" width="20.7109375" style="1" customWidth="1"/>
    <col min="6389" max="6397" width="14.00390625" style="1" customWidth="1"/>
    <col min="6398" max="6398" width="14.28125" style="1" bestFit="1" customWidth="1"/>
    <col min="6399" max="6399" width="5.7109375" style="1" customWidth="1"/>
    <col min="6400" max="6400" width="15.00390625" style="1" customWidth="1"/>
    <col min="6401" max="6401" width="17.00390625" style="1" bestFit="1" customWidth="1"/>
    <col min="6402" max="6402" width="15.28125" style="1" customWidth="1"/>
    <col min="6403" max="6409" width="15.421875" style="1" bestFit="1" customWidth="1"/>
    <col min="6410" max="6410" width="11.8515625" style="1" bestFit="1" customWidth="1"/>
    <col min="6411" max="6643" width="9.140625" style="1" customWidth="1"/>
    <col min="6644" max="6644" width="20.7109375" style="1" customWidth="1"/>
    <col min="6645" max="6653" width="14.00390625" style="1" customWidth="1"/>
    <col min="6654" max="6654" width="14.28125" style="1" bestFit="1" customWidth="1"/>
    <col min="6655" max="6655" width="5.7109375" style="1" customWidth="1"/>
    <col min="6656" max="6656" width="15.00390625" style="1" customWidth="1"/>
    <col min="6657" max="6657" width="17.00390625" style="1" bestFit="1" customWidth="1"/>
    <col min="6658" max="6658" width="15.28125" style="1" customWidth="1"/>
    <col min="6659" max="6665" width="15.421875" style="1" bestFit="1" customWidth="1"/>
    <col min="6666" max="6666" width="11.8515625" style="1" bestFit="1" customWidth="1"/>
    <col min="6667" max="6899" width="9.140625" style="1" customWidth="1"/>
    <col min="6900" max="6900" width="20.7109375" style="1" customWidth="1"/>
    <col min="6901" max="6909" width="14.00390625" style="1" customWidth="1"/>
    <col min="6910" max="6910" width="14.28125" style="1" bestFit="1" customWidth="1"/>
    <col min="6911" max="6911" width="5.7109375" style="1" customWidth="1"/>
    <col min="6912" max="6912" width="15.00390625" style="1" customWidth="1"/>
    <col min="6913" max="6913" width="17.00390625" style="1" bestFit="1" customWidth="1"/>
    <col min="6914" max="6914" width="15.28125" style="1" customWidth="1"/>
    <col min="6915" max="6921" width="15.421875" style="1" bestFit="1" customWidth="1"/>
    <col min="6922" max="6922" width="11.8515625" style="1" bestFit="1" customWidth="1"/>
    <col min="6923" max="7155" width="9.140625" style="1" customWidth="1"/>
    <col min="7156" max="7156" width="20.7109375" style="1" customWidth="1"/>
    <col min="7157" max="7165" width="14.00390625" style="1" customWidth="1"/>
    <col min="7166" max="7166" width="14.28125" style="1" bestFit="1" customWidth="1"/>
    <col min="7167" max="7167" width="5.7109375" style="1" customWidth="1"/>
    <col min="7168" max="7168" width="15.00390625" style="1" customWidth="1"/>
    <col min="7169" max="7169" width="17.00390625" style="1" bestFit="1" customWidth="1"/>
    <col min="7170" max="7170" width="15.28125" style="1" customWidth="1"/>
    <col min="7171" max="7177" width="15.421875" style="1" bestFit="1" customWidth="1"/>
    <col min="7178" max="7178" width="11.8515625" style="1" bestFit="1" customWidth="1"/>
    <col min="7179" max="7411" width="9.140625" style="1" customWidth="1"/>
    <col min="7412" max="7412" width="20.7109375" style="1" customWidth="1"/>
    <col min="7413" max="7421" width="14.00390625" style="1" customWidth="1"/>
    <col min="7422" max="7422" width="14.28125" style="1" bestFit="1" customWidth="1"/>
    <col min="7423" max="7423" width="5.7109375" style="1" customWidth="1"/>
    <col min="7424" max="7424" width="15.00390625" style="1" customWidth="1"/>
    <col min="7425" max="7425" width="17.00390625" style="1" bestFit="1" customWidth="1"/>
    <col min="7426" max="7426" width="15.28125" style="1" customWidth="1"/>
    <col min="7427" max="7433" width="15.421875" style="1" bestFit="1" customWidth="1"/>
    <col min="7434" max="7434" width="11.8515625" style="1" bestFit="1" customWidth="1"/>
    <col min="7435" max="7667" width="9.140625" style="1" customWidth="1"/>
    <col min="7668" max="7668" width="20.7109375" style="1" customWidth="1"/>
    <col min="7669" max="7677" width="14.00390625" style="1" customWidth="1"/>
    <col min="7678" max="7678" width="14.28125" style="1" bestFit="1" customWidth="1"/>
    <col min="7679" max="7679" width="5.7109375" style="1" customWidth="1"/>
    <col min="7680" max="7680" width="15.00390625" style="1" customWidth="1"/>
    <col min="7681" max="7681" width="17.00390625" style="1" bestFit="1" customWidth="1"/>
    <col min="7682" max="7682" width="15.28125" style="1" customWidth="1"/>
    <col min="7683" max="7689" width="15.421875" style="1" bestFit="1" customWidth="1"/>
    <col min="7690" max="7690" width="11.8515625" style="1" bestFit="1" customWidth="1"/>
    <col min="7691" max="7923" width="9.140625" style="1" customWidth="1"/>
    <col min="7924" max="7924" width="20.7109375" style="1" customWidth="1"/>
    <col min="7925" max="7933" width="14.00390625" style="1" customWidth="1"/>
    <col min="7934" max="7934" width="14.28125" style="1" bestFit="1" customWidth="1"/>
    <col min="7935" max="7935" width="5.7109375" style="1" customWidth="1"/>
    <col min="7936" max="7936" width="15.00390625" style="1" customWidth="1"/>
    <col min="7937" max="7937" width="17.00390625" style="1" bestFit="1" customWidth="1"/>
    <col min="7938" max="7938" width="15.28125" style="1" customWidth="1"/>
    <col min="7939" max="7945" width="15.421875" style="1" bestFit="1" customWidth="1"/>
    <col min="7946" max="7946" width="11.8515625" style="1" bestFit="1" customWidth="1"/>
    <col min="7947" max="8179" width="9.140625" style="1" customWidth="1"/>
    <col min="8180" max="8180" width="20.7109375" style="1" customWidth="1"/>
    <col min="8181" max="8189" width="14.00390625" style="1" customWidth="1"/>
    <col min="8190" max="8190" width="14.28125" style="1" bestFit="1" customWidth="1"/>
    <col min="8191" max="8191" width="5.7109375" style="1" customWidth="1"/>
    <col min="8192" max="8192" width="15.00390625" style="1" customWidth="1"/>
    <col min="8193" max="8193" width="17.00390625" style="1" bestFit="1" customWidth="1"/>
    <col min="8194" max="8194" width="15.28125" style="1" customWidth="1"/>
    <col min="8195" max="8201" width="15.421875" style="1" bestFit="1" customWidth="1"/>
    <col min="8202" max="8202" width="11.8515625" style="1" bestFit="1" customWidth="1"/>
    <col min="8203" max="8435" width="9.140625" style="1" customWidth="1"/>
    <col min="8436" max="8436" width="20.7109375" style="1" customWidth="1"/>
    <col min="8437" max="8445" width="14.00390625" style="1" customWidth="1"/>
    <col min="8446" max="8446" width="14.28125" style="1" bestFit="1" customWidth="1"/>
    <col min="8447" max="8447" width="5.7109375" style="1" customWidth="1"/>
    <col min="8448" max="8448" width="15.00390625" style="1" customWidth="1"/>
    <col min="8449" max="8449" width="17.00390625" style="1" bestFit="1" customWidth="1"/>
    <col min="8450" max="8450" width="15.28125" style="1" customWidth="1"/>
    <col min="8451" max="8457" width="15.421875" style="1" bestFit="1" customWidth="1"/>
    <col min="8458" max="8458" width="11.8515625" style="1" bestFit="1" customWidth="1"/>
    <col min="8459" max="8691" width="9.140625" style="1" customWidth="1"/>
    <col min="8692" max="8692" width="20.7109375" style="1" customWidth="1"/>
    <col min="8693" max="8701" width="14.00390625" style="1" customWidth="1"/>
    <col min="8702" max="8702" width="14.28125" style="1" bestFit="1" customWidth="1"/>
    <col min="8703" max="8703" width="5.7109375" style="1" customWidth="1"/>
    <col min="8704" max="8704" width="15.00390625" style="1" customWidth="1"/>
    <col min="8705" max="8705" width="17.00390625" style="1" bestFit="1" customWidth="1"/>
    <col min="8706" max="8706" width="15.28125" style="1" customWidth="1"/>
    <col min="8707" max="8713" width="15.421875" style="1" bestFit="1" customWidth="1"/>
    <col min="8714" max="8714" width="11.8515625" style="1" bestFit="1" customWidth="1"/>
    <col min="8715" max="8947" width="9.140625" style="1" customWidth="1"/>
    <col min="8948" max="8948" width="20.7109375" style="1" customWidth="1"/>
    <col min="8949" max="8957" width="14.00390625" style="1" customWidth="1"/>
    <col min="8958" max="8958" width="14.28125" style="1" bestFit="1" customWidth="1"/>
    <col min="8959" max="8959" width="5.7109375" style="1" customWidth="1"/>
    <col min="8960" max="8960" width="15.00390625" style="1" customWidth="1"/>
    <col min="8961" max="8961" width="17.00390625" style="1" bestFit="1" customWidth="1"/>
    <col min="8962" max="8962" width="15.28125" style="1" customWidth="1"/>
    <col min="8963" max="8969" width="15.421875" style="1" bestFit="1" customWidth="1"/>
    <col min="8970" max="8970" width="11.8515625" style="1" bestFit="1" customWidth="1"/>
    <col min="8971" max="9203" width="9.140625" style="1" customWidth="1"/>
    <col min="9204" max="9204" width="20.7109375" style="1" customWidth="1"/>
    <col min="9205" max="9213" width="14.00390625" style="1" customWidth="1"/>
    <col min="9214" max="9214" width="14.28125" style="1" bestFit="1" customWidth="1"/>
    <col min="9215" max="9215" width="5.7109375" style="1" customWidth="1"/>
    <col min="9216" max="9216" width="15.00390625" style="1" customWidth="1"/>
    <col min="9217" max="9217" width="17.00390625" style="1" bestFit="1" customWidth="1"/>
    <col min="9218" max="9218" width="15.28125" style="1" customWidth="1"/>
    <col min="9219" max="9225" width="15.421875" style="1" bestFit="1" customWidth="1"/>
    <col min="9226" max="9226" width="11.8515625" style="1" bestFit="1" customWidth="1"/>
    <col min="9227" max="9459" width="9.140625" style="1" customWidth="1"/>
    <col min="9460" max="9460" width="20.7109375" style="1" customWidth="1"/>
    <col min="9461" max="9469" width="14.00390625" style="1" customWidth="1"/>
    <col min="9470" max="9470" width="14.28125" style="1" bestFit="1" customWidth="1"/>
    <col min="9471" max="9471" width="5.7109375" style="1" customWidth="1"/>
    <col min="9472" max="9472" width="15.00390625" style="1" customWidth="1"/>
    <col min="9473" max="9473" width="17.00390625" style="1" bestFit="1" customWidth="1"/>
    <col min="9474" max="9474" width="15.28125" style="1" customWidth="1"/>
    <col min="9475" max="9481" width="15.421875" style="1" bestFit="1" customWidth="1"/>
    <col min="9482" max="9482" width="11.8515625" style="1" bestFit="1" customWidth="1"/>
    <col min="9483" max="9715" width="9.140625" style="1" customWidth="1"/>
    <col min="9716" max="9716" width="20.7109375" style="1" customWidth="1"/>
    <col min="9717" max="9725" width="14.00390625" style="1" customWidth="1"/>
    <col min="9726" max="9726" width="14.28125" style="1" bestFit="1" customWidth="1"/>
    <col min="9727" max="9727" width="5.7109375" style="1" customWidth="1"/>
    <col min="9728" max="9728" width="15.00390625" style="1" customWidth="1"/>
    <col min="9729" max="9729" width="17.00390625" style="1" bestFit="1" customWidth="1"/>
    <col min="9730" max="9730" width="15.28125" style="1" customWidth="1"/>
    <col min="9731" max="9737" width="15.421875" style="1" bestFit="1" customWidth="1"/>
    <col min="9738" max="9738" width="11.8515625" style="1" bestFit="1" customWidth="1"/>
    <col min="9739" max="9971" width="9.140625" style="1" customWidth="1"/>
    <col min="9972" max="9972" width="20.7109375" style="1" customWidth="1"/>
    <col min="9973" max="9981" width="14.00390625" style="1" customWidth="1"/>
    <col min="9982" max="9982" width="14.28125" style="1" bestFit="1" customWidth="1"/>
    <col min="9983" max="9983" width="5.7109375" style="1" customWidth="1"/>
    <col min="9984" max="9984" width="15.00390625" style="1" customWidth="1"/>
    <col min="9985" max="9985" width="17.00390625" style="1" bestFit="1" customWidth="1"/>
    <col min="9986" max="9986" width="15.28125" style="1" customWidth="1"/>
    <col min="9987" max="9993" width="15.421875" style="1" bestFit="1" customWidth="1"/>
    <col min="9994" max="9994" width="11.8515625" style="1" bestFit="1" customWidth="1"/>
    <col min="9995" max="10227" width="9.140625" style="1" customWidth="1"/>
    <col min="10228" max="10228" width="20.7109375" style="1" customWidth="1"/>
    <col min="10229" max="10237" width="14.00390625" style="1" customWidth="1"/>
    <col min="10238" max="10238" width="14.28125" style="1" bestFit="1" customWidth="1"/>
    <col min="10239" max="10239" width="5.7109375" style="1" customWidth="1"/>
    <col min="10240" max="10240" width="15.00390625" style="1" customWidth="1"/>
    <col min="10241" max="10241" width="17.00390625" style="1" bestFit="1" customWidth="1"/>
    <col min="10242" max="10242" width="15.28125" style="1" customWidth="1"/>
    <col min="10243" max="10249" width="15.421875" style="1" bestFit="1" customWidth="1"/>
    <col min="10250" max="10250" width="11.8515625" style="1" bestFit="1" customWidth="1"/>
    <col min="10251" max="10483" width="9.140625" style="1" customWidth="1"/>
    <col min="10484" max="10484" width="20.7109375" style="1" customWidth="1"/>
    <col min="10485" max="10493" width="14.00390625" style="1" customWidth="1"/>
    <col min="10494" max="10494" width="14.28125" style="1" bestFit="1" customWidth="1"/>
    <col min="10495" max="10495" width="5.7109375" style="1" customWidth="1"/>
    <col min="10496" max="10496" width="15.00390625" style="1" customWidth="1"/>
    <col min="10497" max="10497" width="17.00390625" style="1" bestFit="1" customWidth="1"/>
    <col min="10498" max="10498" width="15.28125" style="1" customWidth="1"/>
    <col min="10499" max="10505" width="15.421875" style="1" bestFit="1" customWidth="1"/>
    <col min="10506" max="10506" width="11.8515625" style="1" bestFit="1" customWidth="1"/>
    <col min="10507" max="10739" width="9.140625" style="1" customWidth="1"/>
    <col min="10740" max="10740" width="20.7109375" style="1" customWidth="1"/>
    <col min="10741" max="10749" width="14.00390625" style="1" customWidth="1"/>
    <col min="10750" max="10750" width="14.28125" style="1" bestFit="1" customWidth="1"/>
    <col min="10751" max="10751" width="5.7109375" style="1" customWidth="1"/>
    <col min="10752" max="10752" width="15.00390625" style="1" customWidth="1"/>
    <col min="10753" max="10753" width="17.00390625" style="1" bestFit="1" customWidth="1"/>
    <col min="10754" max="10754" width="15.28125" style="1" customWidth="1"/>
    <col min="10755" max="10761" width="15.421875" style="1" bestFit="1" customWidth="1"/>
    <col min="10762" max="10762" width="11.8515625" style="1" bestFit="1" customWidth="1"/>
    <col min="10763" max="10995" width="9.140625" style="1" customWidth="1"/>
    <col min="10996" max="10996" width="20.7109375" style="1" customWidth="1"/>
    <col min="10997" max="11005" width="14.00390625" style="1" customWidth="1"/>
    <col min="11006" max="11006" width="14.28125" style="1" bestFit="1" customWidth="1"/>
    <col min="11007" max="11007" width="5.7109375" style="1" customWidth="1"/>
    <col min="11008" max="11008" width="15.00390625" style="1" customWidth="1"/>
    <col min="11009" max="11009" width="17.00390625" style="1" bestFit="1" customWidth="1"/>
    <col min="11010" max="11010" width="15.28125" style="1" customWidth="1"/>
    <col min="11011" max="11017" width="15.421875" style="1" bestFit="1" customWidth="1"/>
    <col min="11018" max="11018" width="11.8515625" style="1" bestFit="1" customWidth="1"/>
    <col min="11019" max="11251" width="9.140625" style="1" customWidth="1"/>
    <col min="11252" max="11252" width="20.7109375" style="1" customWidth="1"/>
    <col min="11253" max="11261" width="14.00390625" style="1" customWidth="1"/>
    <col min="11262" max="11262" width="14.28125" style="1" bestFit="1" customWidth="1"/>
    <col min="11263" max="11263" width="5.7109375" style="1" customWidth="1"/>
    <col min="11264" max="11264" width="15.00390625" style="1" customWidth="1"/>
    <col min="11265" max="11265" width="17.00390625" style="1" bestFit="1" customWidth="1"/>
    <col min="11266" max="11266" width="15.28125" style="1" customWidth="1"/>
    <col min="11267" max="11273" width="15.421875" style="1" bestFit="1" customWidth="1"/>
    <col min="11274" max="11274" width="11.8515625" style="1" bestFit="1" customWidth="1"/>
    <col min="11275" max="11507" width="9.140625" style="1" customWidth="1"/>
    <col min="11508" max="11508" width="20.7109375" style="1" customWidth="1"/>
    <col min="11509" max="11517" width="14.00390625" style="1" customWidth="1"/>
    <col min="11518" max="11518" width="14.28125" style="1" bestFit="1" customWidth="1"/>
    <col min="11519" max="11519" width="5.7109375" style="1" customWidth="1"/>
    <col min="11520" max="11520" width="15.00390625" style="1" customWidth="1"/>
    <col min="11521" max="11521" width="17.00390625" style="1" bestFit="1" customWidth="1"/>
    <col min="11522" max="11522" width="15.28125" style="1" customWidth="1"/>
    <col min="11523" max="11529" width="15.421875" style="1" bestFit="1" customWidth="1"/>
    <col min="11530" max="11530" width="11.8515625" style="1" bestFit="1" customWidth="1"/>
    <col min="11531" max="11763" width="9.140625" style="1" customWidth="1"/>
    <col min="11764" max="11764" width="20.7109375" style="1" customWidth="1"/>
    <col min="11765" max="11773" width="14.00390625" style="1" customWidth="1"/>
    <col min="11774" max="11774" width="14.28125" style="1" bestFit="1" customWidth="1"/>
    <col min="11775" max="11775" width="5.7109375" style="1" customWidth="1"/>
    <col min="11776" max="11776" width="15.00390625" style="1" customWidth="1"/>
    <col min="11777" max="11777" width="17.00390625" style="1" bestFit="1" customWidth="1"/>
    <col min="11778" max="11778" width="15.28125" style="1" customWidth="1"/>
    <col min="11779" max="11785" width="15.421875" style="1" bestFit="1" customWidth="1"/>
    <col min="11786" max="11786" width="11.8515625" style="1" bestFit="1" customWidth="1"/>
    <col min="11787" max="12019" width="9.140625" style="1" customWidth="1"/>
    <col min="12020" max="12020" width="20.7109375" style="1" customWidth="1"/>
    <col min="12021" max="12029" width="14.00390625" style="1" customWidth="1"/>
    <col min="12030" max="12030" width="14.28125" style="1" bestFit="1" customWidth="1"/>
    <col min="12031" max="12031" width="5.7109375" style="1" customWidth="1"/>
    <col min="12032" max="12032" width="15.00390625" style="1" customWidth="1"/>
    <col min="12033" max="12033" width="17.00390625" style="1" bestFit="1" customWidth="1"/>
    <col min="12034" max="12034" width="15.28125" style="1" customWidth="1"/>
    <col min="12035" max="12041" width="15.421875" style="1" bestFit="1" customWidth="1"/>
    <col min="12042" max="12042" width="11.8515625" style="1" bestFit="1" customWidth="1"/>
    <col min="12043" max="12275" width="9.140625" style="1" customWidth="1"/>
    <col min="12276" max="12276" width="20.7109375" style="1" customWidth="1"/>
    <col min="12277" max="12285" width="14.00390625" style="1" customWidth="1"/>
    <col min="12286" max="12286" width="14.28125" style="1" bestFit="1" customWidth="1"/>
    <col min="12287" max="12287" width="5.7109375" style="1" customWidth="1"/>
    <col min="12288" max="12288" width="15.00390625" style="1" customWidth="1"/>
    <col min="12289" max="12289" width="17.00390625" style="1" bestFit="1" customWidth="1"/>
    <col min="12290" max="12290" width="15.28125" style="1" customWidth="1"/>
    <col min="12291" max="12297" width="15.421875" style="1" bestFit="1" customWidth="1"/>
    <col min="12298" max="12298" width="11.8515625" style="1" bestFit="1" customWidth="1"/>
    <col min="12299" max="12531" width="9.140625" style="1" customWidth="1"/>
    <col min="12532" max="12532" width="20.7109375" style="1" customWidth="1"/>
    <col min="12533" max="12541" width="14.00390625" style="1" customWidth="1"/>
    <col min="12542" max="12542" width="14.28125" style="1" bestFit="1" customWidth="1"/>
    <col min="12543" max="12543" width="5.7109375" style="1" customWidth="1"/>
    <col min="12544" max="12544" width="15.00390625" style="1" customWidth="1"/>
    <col min="12545" max="12545" width="17.00390625" style="1" bestFit="1" customWidth="1"/>
    <col min="12546" max="12546" width="15.28125" style="1" customWidth="1"/>
    <col min="12547" max="12553" width="15.421875" style="1" bestFit="1" customWidth="1"/>
    <col min="12554" max="12554" width="11.8515625" style="1" bestFit="1" customWidth="1"/>
    <col min="12555" max="12787" width="9.140625" style="1" customWidth="1"/>
    <col min="12788" max="12788" width="20.7109375" style="1" customWidth="1"/>
    <col min="12789" max="12797" width="14.00390625" style="1" customWidth="1"/>
    <col min="12798" max="12798" width="14.28125" style="1" bestFit="1" customWidth="1"/>
    <col min="12799" max="12799" width="5.7109375" style="1" customWidth="1"/>
    <col min="12800" max="12800" width="15.00390625" style="1" customWidth="1"/>
    <col min="12801" max="12801" width="17.00390625" style="1" bestFit="1" customWidth="1"/>
    <col min="12802" max="12802" width="15.28125" style="1" customWidth="1"/>
    <col min="12803" max="12809" width="15.421875" style="1" bestFit="1" customWidth="1"/>
    <col min="12810" max="12810" width="11.8515625" style="1" bestFit="1" customWidth="1"/>
    <col min="12811" max="13043" width="9.140625" style="1" customWidth="1"/>
    <col min="13044" max="13044" width="20.7109375" style="1" customWidth="1"/>
    <col min="13045" max="13053" width="14.00390625" style="1" customWidth="1"/>
    <col min="13054" max="13054" width="14.28125" style="1" bestFit="1" customWidth="1"/>
    <col min="13055" max="13055" width="5.7109375" style="1" customWidth="1"/>
    <col min="13056" max="13056" width="15.00390625" style="1" customWidth="1"/>
    <col min="13057" max="13057" width="17.00390625" style="1" bestFit="1" customWidth="1"/>
    <col min="13058" max="13058" width="15.28125" style="1" customWidth="1"/>
    <col min="13059" max="13065" width="15.421875" style="1" bestFit="1" customWidth="1"/>
    <col min="13066" max="13066" width="11.8515625" style="1" bestFit="1" customWidth="1"/>
    <col min="13067" max="13299" width="9.140625" style="1" customWidth="1"/>
    <col min="13300" max="13300" width="20.7109375" style="1" customWidth="1"/>
    <col min="13301" max="13309" width="14.00390625" style="1" customWidth="1"/>
    <col min="13310" max="13310" width="14.28125" style="1" bestFit="1" customWidth="1"/>
    <col min="13311" max="13311" width="5.7109375" style="1" customWidth="1"/>
    <col min="13312" max="13312" width="15.00390625" style="1" customWidth="1"/>
    <col min="13313" max="13313" width="17.00390625" style="1" bestFit="1" customWidth="1"/>
    <col min="13314" max="13314" width="15.28125" style="1" customWidth="1"/>
    <col min="13315" max="13321" width="15.421875" style="1" bestFit="1" customWidth="1"/>
    <col min="13322" max="13322" width="11.8515625" style="1" bestFit="1" customWidth="1"/>
    <col min="13323" max="13555" width="9.140625" style="1" customWidth="1"/>
    <col min="13556" max="13556" width="20.7109375" style="1" customWidth="1"/>
    <col min="13557" max="13565" width="14.00390625" style="1" customWidth="1"/>
    <col min="13566" max="13566" width="14.28125" style="1" bestFit="1" customWidth="1"/>
    <col min="13567" max="13567" width="5.7109375" style="1" customWidth="1"/>
    <col min="13568" max="13568" width="15.00390625" style="1" customWidth="1"/>
    <col min="13569" max="13569" width="17.00390625" style="1" bestFit="1" customWidth="1"/>
    <col min="13570" max="13570" width="15.28125" style="1" customWidth="1"/>
    <col min="13571" max="13577" width="15.421875" style="1" bestFit="1" customWidth="1"/>
    <col min="13578" max="13578" width="11.8515625" style="1" bestFit="1" customWidth="1"/>
    <col min="13579" max="13811" width="9.140625" style="1" customWidth="1"/>
    <col min="13812" max="13812" width="20.7109375" style="1" customWidth="1"/>
    <col min="13813" max="13821" width="14.00390625" style="1" customWidth="1"/>
    <col min="13822" max="13822" width="14.28125" style="1" bestFit="1" customWidth="1"/>
    <col min="13823" max="13823" width="5.7109375" style="1" customWidth="1"/>
    <col min="13824" max="13824" width="15.00390625" style="1" customWidth="1"/>
    <col min="13825" max="13825" width="17.00390625" style="1" bestFit="1" customWidth="1"/>
    <col min="13826" max="13826" width="15.28125" style="1" customWidth="1"/>
    <col min="13827" max="13833" width="15.421875" style="1" bestFit="1" customWidth="1"/>
    <col min="13834" max="13834" width="11.8515625" style="1" bestFit="1" customWidth="1"/>
    <col min="13835" max="14067" width="9.140625" style="1" customWidth="1"/>
    <col min="14068" max="14068" width="20.7109375" style="1" customWidth="1"/>
    <col min="14069" max="14077" width="14.00390625" style="1" customWidth="1"/>
    <col min="14078" max="14078" width="14.28125" style="1" bestFit="1" customWidth="1"/>
    <col min="14079" max="14079" width="5.7109375" style="1" customWidth="1"/>
    <col min="14080" max="14080" width="15.00390625" style="1" customWidth="1"/>
    <col min="14081" max="14081" width="17.00390625" style="1" bestFit="1" customWidth="1"/>
    <col min="14082" max="14082" width="15.28125" style="1" customWidth="1"/>
    <col min="14083" max="14089" width="15.421875" style="1" bestFit="1" customWidth="1"/>
    <col min="14090" max="14090" width="11.8515625" style="1" bestFit="1" customWidth="1"/>
    <col min="14091" max="14323" width="9.140625" style="1" customWidth="1"/>
    <col min="14324" max="14324" width="20.7109375" style="1" customWidth="1"/>
    <col min="14325" max="14333" width="14.00390625" style="1" customWidth="1"/>
    <col min="14334" max="14334" width="14.28125" style="1" bestFit="1" customWidth="1"/>
    <col min="14335" max="14335" width="5.7109375" style="1" customWidth="1"/>
    <col min="14336" max="14336" width="15.00390625" style="1" customWidth="1"/>
    <col min="14337" max="14337" width="17.00390625" style="1" bestFit="1" customWidth="1"/>
    <col min="14338" max="14338" width="15.28125" style="1" customWidth="1"/>
    <col min="14339" max="14345" width="15.421875" style="1" bestFit="1" customWidth="1"/>
    <col min="14346" max="14346" width="11.8515625" style="1" bestFit="1" customWidth="1"/>
    <col min="14347" max="14579" width="9.140625" style="1" customWidth="1"/>
    <col min="14580" max="14580" width="20.7109375" style="1" customWidth="1"/>
    <col min="14581" max="14589" width="14.00390625" style="1" customWidth="1"/>
    <col min="14590" max="14590" width="14.28125" style="1" bestFit="1" customWidth="1"/>
    <col min="14591" max="14591" width="5.7109375" style="1" customWidth="1"/>
    <col min="14592" max="14592" width="15.00390625" style="1" customWidth="1"/>
    <col min="14593" max="14593" width="17.00390625" style="1" bestFit="1" customWidth="1"/>
    <col min="14594" max="14594" width="15.28125" style="1" customWidth="1"/>
    <col min="14595" max="14601" width="15.421875" style="1" bestFit="1" customWidth="1"/>
    <col min="14602" max="14602" width="11.8515625" style="1" bestFit="1" customWidth="1"/>
    <col min="14603" max="14835" width="9.140625" style="1" customWidth="1"/>
    <col min="14836" max="14836" width="20.7109375" style="1" customWidth="1"/>
    <col min="14837" max="14845" width="14.00390625" style="1" customWidth="1"/>
    <col min="14846" max="14846" width="14.28125" style="1" bestFit="1" customWidth="1"/>
    <col min="14847" max="14847" width="5.7109375" style="1" customWidth="1"/>
    <col min="14848" max="14848" width="15.00390625" style="1" customWidth="1"/>
    <col min="14849" max="14849" width="17.00390625" style="1" bestFit="1" customWidth="1"/>
    <col min="14850" max="14850" width="15.28125" style="1" customWidth="1"/>
    <col min="14851" max="14857" width="15.421875" style="1" bestFit="1" customWidth="1"/>
    <col min="14858" max="14858" width="11.8515625" style="1" bestFit="1" customWidth="1"/>
    <col min="14859" max="15091" width="9.140625" style="1" customWidth="1"/>
    <col min="15092" max="15092" width="20.7109375" style="1" customWidth="1"/>
    <col min="15093" max="15101" width="14.00390625" style="1" customWidth="1"/>
    <col min="15102" max="15102" width="14.28125" style="1" bestFit="1" customWidth="1"/>
    <col min="15103" max="15103" width="5.7109375" style="1" customWidth="1"/>
    <col min="15104" max="15104" width="15.00390625" style="1" customWidth="1"/>
    <col min="15105" max="15105" width="17.00390625" style="1" bestFit="1" customWidth="1"/>
    <col min="15106" max="15106" width="15.28125" style="1" customWidth="1"/>
    <col min="15107" max="15113" width="15.421875" style="1" bestFit="1" customWidth="1"/>
    <col min="15114" max="15114" width="11.8515625" style="1" bestFit="1" customWidth="1"/>
    <col min="15115" max="15347" width="9.140625" style="1" customWidth="1"/>
    <col min="15348" max="15348" width="20.7109375" style="1" customWidth="1"/>
    <col min="15349" max="15357" width="14.00390625" style="1" customWidth="1"/>
    <col min="15358" max="15358" width="14.28125" style="1" bestFit="1" customWidth="1"/>
    <col min="15359" max="15359" width="5.7109375" style="1" customWidth="1"/>
    <col min="15360" max="15360" width="15.00390625" style="1" customWidth="1"/>
    <col min="15361" max="15361" width="17.00390625" style="1" bestFit="1" customWidth="1"/>
    <col min="15362" max="15362" width="15.28125" style="1" customWidth="1"/>
    <col min="15363" max="15369" width="15.421875" style="1" bestFit="1" customWidth="1"/>
    <col min="15370" max="15370" width="11.8515625" style="1" bestFit="1" customWidth="1"/>
    <col min="15371" max="15603" width="9.140625" style="1" customWidth="1"/>
    <col min="15604" max="15604" width="20.7109375" style="1" customWidth="1"/>
    <col min="15605" max="15613" width="14.00390625" style="1" customWidth="1"/>
    <col min="15614" max="15614" width="14.28125" style="1" bestFit="1" customWidth="1"/>
    <col min="15615" max="15615" width="5.7109375" style="1" customWidth="1"/>
    <col min="15616" max="15616" width="15.00390625" style="1" customWidth="1"/>
    <col min="15617" max="15617" width="17.00390625" style="1" bestFit="1" customWidth="1"/>
    <col min="15618" max="15618" width="15.28125" style="1" customWidth="1"/>
    <col min="15619" max="15625" width="15.421875" style="1" bestFit="1" customWidth="1"/>
    <col min="15626" max="15626" width="11.8515625" style="1" bestFit="1" customWidth="1"/>
    <col min="15627" max="15859" width="9.140625" style="1" customWidth="1"/>
    <col min="15860" max="15860" width="20.7109375" style="1" customWidth="1"/>
    <col min="15861" max="15869" width="14.00390625" style="1" customWidth="1"/>
    <col min="15870" max="15870" width="14.28125" style="1" bestFit="1" customWidth="1"/>
    <col min="15871" max="15871" width="5.7109375" style="1" customWidth="1"/>
    <col min="15872" max="15872" width="15.00390625" style="1" customWidth="1"/>
    <col min="15873" max="15873" width="17.00390625" style="1" bestFit="1" customWidth="1"/>
    <col min="15874" max="15874" width="15.28125" style="1" customWidth="1"/>
    <col min="15875" max="15881" width="15.421875" style="1" bestFit="1" customWidth="1"/>
    <col min="15882" max="15882" width="11.8515625" style="1" bestFit="1" customWidth="1"/>
    <col min="15883" max="16115" width="9.140625" style="1" customWidth="1"/>
    <col min="16116" max="16116" width="20.7109375" style="1" customWidth="1"/>
    <col min="16117" max="16125" width="14.00390625" style="1" customWidth="1"/>
    <col min="16126" max="16126" width="14.28125" style="1" bestFit="1" customWidth="1"/>
    <col min="16127" max="16127" width="5.7109375" style="1" customWidth="1"/>
    <col min="16128" max="16128" width="15.00390625" style="1" customWidth="1"/>
    <col min="16129" max="16129" width="17.00390625" style="1" bestFit="1" customWidth="1"/>
    <col min="16130" max="16130" width="15.28125" style="1" customWidth="1"/>
    <col min="16131" max="16137" width="15.421875" style="1" bestFit="1" customWidth="1"/>
    <col min="16138" max="16138" width="11.8515625" style="1" bestFit="1" customWidth="1"/>
    <col min="16139" max="16384" width="9.140625" style="1" customWidth="1"/>
  </cols>
  <sheetData>
    <row r="1" ht="15">
      <c r="J1" s="22"/>
    </row>
    <row r="2" s="46" customFormat="1" ht="15">
      <c r="J2" s="22"/>
    </row>
    <row r="3" s="46" customFormat="1" ht="15">
      <c r="J3" s="22"/>
    </row>
    <row r="4" spans="1:10" s="46" customFormat="1" ht="29.25">
      <c r="A4" s="66" t="s">
        <v>63</v>
      </c>
      <c r="J4" s="22"/>
    </row>
    <row r="5" ht="15.75" thickBot="1">
      <c r="J5" s="22"/>
    </row>
    <row r="6" spans="1:13" ht="15.75" thickBot="1">
      <c r="A6" s="71" t="s">
        <v>17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ht="15.75" thickBot="1">
      <c r="A7" s="72" t="s">
        <v>18</v>
      </c>
      <c r="B7" s="73"/>
      <c r="C7" s="73"/>
      <c r="D7" s="73"/>
      <c r="E7" s="73"/>
      <c r="F7" s="73"/>
      <c r="G7" s="73"/>
      <c r="H7" s="73"/>
      <c r="I7" s="74" t="s">
        <v>19</v>
      </c>
      <c r="J7" s="74" t="s">
        <v>20</v>
      </c>
      <c r="K7" s="74" t="s">
        <v>21</v>
      </c>
      <c r="L7" s="73"/>
      <c r="M7" s="75" t="s">
        <v>22</v>
      </c>
    </row>
    <row r="8" spans="1:13" ht="15.75" thickBot="1">
      <c r="A8" s="80" t="s">
        <v>23</v>
      </c>
      <c r="B8" s="81" t="s">
        <v>24</v>
      </c>
      <c r="C8" s="81" t="s">
        <v>25</v>
      </c>
      <c r="D8" s="82" t="s">
        <v>66</v>
      </c>
      <c r="E8" s="81" t="s">
        <v>26</v>
      </c>
      <c r="F8" s="81" t="s">
        <v>27</v>
      </c>
      <c r="G8" s="81" t="s">
        <v>28</v>
      </c>
      <c r="H8" s="81" t="s">
        <v>29</v>
      </c>
      <c r="I8" s="83" t="s">
        <v>30</v>
      </c>
      <c r="J8" s="83" t="s">
        <v>31</v>
      </c>
      <c r="K8" s="83" t="s">
        <v>32</v>
      </c>
      <c r="L8" s="81" t="s">
        <v>33</v>
      </c>
      <c r="M8" s="75"/>
    </row>
    <row r="9" spans="1:13" ht="15">
      <c r="A9" s="76"/>
      <c r="B9" s="77"/>
      <c r="C9" s="77"/>
      <c r="D9" s="78"/>
      <c r="E9" s="77"/>
      <c r="F9" s="77"/>
      <c r="G9" s="77"/>
      <c r="H9" s="77"/>
      <c r="I9" s="76">
        <v>33256460.85</v>
      </c>
      <c r="J9" s="76">
        <v>28509740.52</v>
      </c>
      <c r="K9" s="76">
        <v>583139.07</v>
      </c>
      <c r="L9" s="77">
        <v>45958596.80200001</v>
      </c>
      <c r="M9" s="79">
        <v>108307937.242</v>
      </c>
    </row>
    <row r="10" spans="1:13" ht="15">
      <c r="A10" s="40"/>
      <c r="B10" s="41"/>
      <c r="C10" s="41"/>
      <c r="D10" s="42"/>
      <c r="E10" s="41"/>
      <c r="F10" s="41"/>
      <c r="G10" s="41"/>
      <c r="H10" s="41"/>
      <c r="I10" s="40"/>
      <c r="J10" s="40"/>
      <c r="K10" s="40"/>
      <c r="L10" s="41">
        <v>18443321.680000007</v>
      </c>
      <c r="M10" s="25">
        <v>18443321.680000007</v>
      </c>
    </row>
    <row r="11" spans="1:13" ht="15">
      <c r="A11" s="40">
        <v>2180127.05</v>
      </c>
      <c r="B11" s="41"/>
      <c r="C11" s="41"/>
      <c r="D11" s="42"/>
      <c r="E11" s="41"/>
      <c r="F11" s="41">
        <v>2180128.86</v>
      </c>
      <c r="G11" s="41"/>
      <c r="H11" s="41"/>
      <c r="I11" s="40"/>
      <c r="J11" s="40"/>
      <c r="K11" s="40"/>
      <c r="L11" s="41"/>
      <c r="M11" s="25">
        <v>4360255.91</v>
      </c>
    </row>
    <row r="12" spans="1:13" ht="15">
      <c r="A12" s="40">
        <v>12880947.629999999</v>
      </c>
      <c r="B12" s="41">
        <v>640831</v>
      </c>
      <c r="C12" s="41">
        <v>75539</v>
      </c>
      <c r="D12" s="42">
        <v>40497502.480000004</v>
      </c>
      <c r="E12" s="41">
        <v>861659</v>
      </c>
      <c r="F12" s="41">
        <v>694792.94</v>
      </c>
      <c r="G12" s="41">
        <v>19001700</v>
      </c>
      <c r="H12" s="41">
        <v>6836561.86</v>
      </c>
      <c r="I12" s="40"/>
      <c r="J12" s="40"/>
      <c r="K12" s="40"/>
      <c r="L12" s="41"/>
      <c r="M12" s="25">
        <v>81489533.91</v>
      </c>
    </row>
    <row r="13" spans="1:13" ht="15.75" thickBot="1">
      <c r="A13" s="28">
        <v>15061074.68</v>
      </c>
      <c r="B13" s="29">
        <v>640831</v>
      </c>
      <c r="C13" s="29">
        <v>75539</v>
      </c>
      <c r="D13" s="43">
        <v>40497502.480000004</v>
      </c>
      <c r="E13" s="29">
        <v>861659</v>
      </c>
      <c r="F13" s="29">
        <v>2874921.8</v>
      </c>
      <c r="G13" s="29">
        <v>19001700</v>
      </c>
      <c r="H13" s="29">
        <v>6836561.86</v>
      </c>
      <c r="I13" s="28">
        <v>33256460.85</v>
      </c>
      <c r="J13" s="28">
        <v>28509740.52</v>
      </c>
      <c r="K13" s="28">
        <v>583139.07</v>
      </c>
      <c r="L13" s="29">
        <v>64401918.482000016</v>
      </c>
      <c r="M13" s="30">
        <v>212601048.742</v>
      </c>
    </row>
    <row r="14" spans="1:14" ht="15.75" thickBo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36" t="s">
        <v>34</v>
      </c>
      <c r="B15" s="23">
        <f>M13</f>
        <v>212601048.742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">
      <c r="A16" s="37" t="s">
        <v>67</v>
      </c>
      <c r="B16" s="24">
        <f>D13</f>
        <v>40497502.480000004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.75" thickBot="1">
      <c r="A17" s="38" t="s">
        <v>58</v>
      </c>
      <c r="B17" s="57">
        <f>B16/B15</f>
        <v>0.19048590173769728</v>
      </c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9" ht="21" thickBot="1">
      <c r="A19" s="70" t="s">
        <v>64</v>
      </c>
    </row>
    <row r="20" spans="1:4" ht="18" thickBot="1">
      <c r="A20" s="60" t="s">
        <v>52</v>
      </c>
      <c r="B20" s="61" t="s">
        <v>59</v>
      </c>
      <c r="C20" s="62" t="s">
        <v>60</v>
      </c>
      <c r="D20" s="63" t="s">
        <v>61</v>
      </c>
    </row>
    <row r="21" spans="1:4" ht="15">
      <c r="A21" s="58" t="s">
        <v>23</v>
      </c>
      <c r="B21" s="59" t="s">
        <v>36</v>
      </c>
      <c r="C21" s="59" t="s">
        <v>37</v>
      </c>
      <c r="D21" s="65"/>
    </row>
    <row r="22" spans="1:4" ht="15">
      <c r="A22" s="47" t="s">
        <v>24</v>
      </c>
      <c r="B22" s="44" t="s">
        <v>36</v>
      </c>
      <c r="C22" s="44" t="s">
        <v>38</v>
      </c>
      <c r="D22" s="64"/>
    </row>
    <row r="23" spans="1:4" ht="15">
      <c r="A23" s="47" t="s">
        <v>25</v>
      </c>
      <c r="B23" s="44" t="s">
        <v>36</v>
      </c>
      <c r="C23" s="44" t="s">
        <v>39</v>
      </c>
      <c r="D23" s="64"/>
    </row>
    <row r="24" spans="1:4" ht="75">
      <c r="A24" s="69" t="s">
        <v>40</v>
      </c>
      <c r="B24" s="67" t="s">
        <v>36</v>
      </c>
      <c r="C24" s="67" t="s">
        <v>41</v>
      </c>
      <c r="D24" s="68" t="s">
        <v>65</v>
      </c>
    </row>
    <row r="25" spans="1:4" ht="15">
      <c r="A25" s="47" t="s">
        <v>26</v>
      </c>
      <c r="B25" s="44" t="s">
        <v>36</v>
      </c>
      <c r="C25" s="44" t="s">
        <v>42</v>
      </c>
      <c r="D25" s="64"/>
    </row>
    <row r="26" spans="1:4" ht="15">
      <c r="A26" s="47" t="s">
        <v>27</v>
      </c>
      <c r="B26" s="44" t="s">
        <v>36</v>
      </c>
      <c r="C26" s="44" t="s">
        <v>43</v>
      </c>
      <c r="D26" s="64"/>
    </row>
    <row r="27" spans="1:4" ht="15">
      <c r="A27" s="47" t="s">
        <v>28</v>
      </c>
      <c r="B27" s="44" t="s">
        <v>36</v>
      </c>
      <c r="C27" s="44" t="s">
        <v>44</v>
      </c>
      <c r="D27" s="64"/>
    </row>
    <row r="28" spans="1:4" ht="15">
      <c r="A28" s="47" t="s">
        <v>29</v>
      </c>
      <c r="B28" s="44" t="s">
        <v>36</v>
      </c>
      <c r="C28" s="44" t="s">
        <v>45</v>
      </c>
      <c r="D28" s="64"/>
    </row>
    <row r="29" spans="1:4" ht="15">
      <c r="A29" s="47" t="s">
        <v>30</v>
      </c>
      <c r="B29" s="44" t="s">
        <v>46</v>
      </c>
      <c r="C29" s="44" t="s">
        <v>47</v>
      </c>
      <c r="D29" s="64"/>
    </row>
    <row r="30" spans="1:4" ht="15">
      <c r="A30" s="48" t="s">
        <v>31</v>
      </c>
      <c r="B30" s="45" t="s">
        <v>46</v>
      </c>
      <c r="C30" s="45" t="s">
        <v>48</v>
      </c>
      <c r="D30" s="64"/>
    </row>
    <row r="31" spans="1:4" ht="15">
      <c r="A31" s="47" t="s">
        <v>32</v>
      </c>
      <c r="B31" s="44" t="s">
        <v>49</v>
      </c>
      <c r="C31" s="44" t="s">
        <v>50</v>
      </c>
      <c r="D31" s="64"/>
    </row>
    <row r="32" spans="1:4" ht="15.75" thickBot="1">
      <c r="A32" s="49" t="s">
        <v>33</v>
      </c>
      <c r="B32" s="50" t="s">
        <v>49</v>
      </c>
      <c r="C32" s="50" t="s">
        <v>51</v>
      </c>
      <c r="D32" s="64"/>
    </row>
  </sheetData>
  <printOptions/>
  <pageMargins left="0.7" right="0.7" top="0.75" bottom="0.75" header="0.3" footer="0.3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4:J26"/>
  <sheetViews>
    <sheetView workbookViewId="0" topLeftCell="A1">
      <selection activeCell="A39" sqref="A39"/>
    </sheetView>
  </sheetViews>
  <sheetFormatPr defaultColWidth="9.140625" defaultRowHeight="15"/>
  <cols>
    <col min="1" max="1" width="40.28125" style="0" bestFit="1" customWidth="1"/>
    <col min="2" max="2" width="35.8515625" style="0" bestFit="1" customWidth="1"/>
    <col min="3" max="10" width="13.140625" style="0" bestFit="1" customWidth="1"/>
  </cols>
  <sheetData>
    <row r="4" ht="29.25">
      <c r="A4" s="66" t="s">
        <v>68</v>
      </c>
    </row>
    <row r="5" ht="15.75" thickBot="1"/>
    <row r="6" spans="1:10" s="1" customFormat="1" ht="15.75" thickBot="1">
      <c r="A6" s="11" t="s">
        <v>1</v>
      </c>
      <c r="B6" s="12" t="s">
        <v>0</v>
      </c>
      <c r="C6" s="13">
        <v>2011</v>
      </c>
      <c r="D6" s="13">
        <v>2012</v>
      </c>
      <c r="E6" s="13">
        <v>2013</v>
      </c>
      <c r="F6" s="13">
        <v>2014</v>
      </c>
      <c r="G6" s="13">
        <v>2015</v>
      </c>
      <c r="H6" s="13">
        <v>2016</v>
      </c>
      <c r="I6" s="13">
        <v>2017</v>
      </c>
      <c r="J6" s="15" t="s">
        <v>2</v>
      </c>
    </row>
    <row r="7" spans="1:10" s="1" customFormat="1" ht="15">
      <c r="A7" s="2" t="s">
        <v>4</v>
      </c>
      <c r="B7" s="3" t="s">
        <v>5</v>
      </c>
      <c r="C7" s="4">
        <v>155898.89</v>
      </c>
      <c r="D7" s="4">
        <v>235829.82</v>
      </c>
      <c r="E7" s="4">
        <v>236080.43</v>
      </c>
      <c r="F7" s="4">
        <v>239529.53</v>
      </c>
      <c r="G7" s="4">
        <v>237014.57</v>
      </c>
      <c r="H7" s="4">
        <v>273267.86</v>
      </c>
      <c r="I7" s="4">
        <v>304827.64999999997</v>
      </c>
      <c r="J7" s="16">
        <v>240349.82142857142</v>
      </c>
    </row>
    <row r="8" spans="1:10" s="1" customFormat="1" ht="15">
      <c r="A8" s="5"/>
      <c r="B8" s="6" t="s">
        <v>6</v>
      </c>
      <c r="C8" s="7">
        <v>-10948.39</v>
      </c>
      <c r="D8" s="7"/>
      <c r="E8" s="7"/>
      <c r="F8" s="7"/>
      <c r="G8" s="7"/>
      <c r="H8" s="7"/>
      <c r="I8" s="7"/>
      <c r="J8" s="17">
        <v>-1564.0557142857142</v>
      </c>
    </row>
    <row r="9" spans="1:10" s="1" customFormat="1" ht="15">
      <c r="A9" s="5"/>
      <c r="B9" s="6" t="s">
        <v>7</v>
      </c>
      <c r="C9" s="7">
        <v>240301.86</v>
      </c>
      <c r="D9" s="7">
        <v>216005.25</v>
      </c>
      <c r="E9" s="7">
        <v>240494.01</v>
      </c>
      <c r="F9" s="7">
        <v>327694.12</v>
      </c>
      <c r="G9" s="7">
        <v>343972.87</v>
      </c>
      <c r="H9" s="7">
        <v>381926.26</v>
      </c>
      <c r="I9" s="7">
        <v>210762.43999999997</v>
      </c>
      <c r="J9" s="17">
        <v>280165.25857142854</v>
      </c>
    </row>
    <row r="10" spans="1:10" s="1" customFormat="1" ht="15">
      <c r="A10" s="5"/>
      <c r="B10" s="6" t="s">
        <v>8</v>
      </c>
      <c r="C10" s="7">
        <v>3950070.13</v>
      </c>
      <c r="D10" s="7">
        <v>3758395.5000000005</v>
      </c>
      <c r="E10" s="7">
        <v>3879141.77</v>
      </c>
      <c r="F10" s="7">
        <v>4055506.34</v>
      </c>
      <c r="G10" s="7">
        <v>4323357.57</v>
      </c>
      <c r="H10" s="7">
        <v>4739134.28</v>
      </c>
      <c r="I10" s="7">
        <v>5062256.390000001</v>
      </c>
      <c r="J10" s="17">
        <v>4252551.711428572</v>
      </c>
    </row>
    <row r="11" spans="1:10" s="1" customFormat="1" ht="15">
      <c r="A11" s="5"/>
      <c r="B11" s="6" t="s">
        <v>9</v>
      </c>
      <c r="C11" s="7">
        <v>3850291.8899999997</v>
      </c>
      <c r="D11" s="7">
        <v>4063567.8300000005</v>
      </c>
      <c r="E11" s="7">
        <v>4160436.1399999997</v>
      </c>
      <c r="F11" s="7">
        <v>1048993.9000000001</v>
      </c>
      <c r="G11" s="7">
        <v>1156291.16</v>
      </c>
      <c r="H11" s="7">
        <v>1166623.52</v>
      </c>
      <c r="I11" s="7">
        <v>1210775.49</v>
      </c>
      <c r="J11" s="17">
        <v>2379568.5614285716</v>
      </c>
    </row>
    <row r="12" spans="1:10" s="1" customFormat="1" ht="15.75" thickBot="1">
      <c r="A12" s="8"/>
      <c r="B12" s="9" t="s">
        <v>10</v>
      </c>
      <c r="C12" s="10">
        <v>1226233.71</v>
      </c>
      <c r="D12" s="10">
        <v>948115.06</v>
      </c>
      <c r="E12" s="10">
        <v>431828.75</v>
      </c>
      <c r="F12" s="10">
        <v>3939967.95</v>
      </c>
      <c r="G12" s="10">
        <v>3731631.65</v>
      </c>
      <c r="H12" s="10">
        <v>3641184.02</v>
      </c>
      <c r="I12" s="10">
        <v>3655912.9599999995</v>
      </c>
      <c r="J12" s="18">
        <v>2510696.3000000003</v>
      </c>
    </row>
    <row r="13" spans="1:10" s="1" customFormat="1" ht="15.75" thickBot="1">
      <c r="A13" s="14" t="s">
        <v>15</v>
      </c>
      <c r="B13" s="12"/>
      <c r="C13" s="20">
        <f aca="true" t="shared" si="0" ref="C13:J13">SUM(C7:C12)</f>
        <v>9411848.09</v>
      </c>
      <c r="D13" s="20">
        <f t="shared" si="0"/>
        <v>9221913.46</v>
      </c>
      <c r="E13" s="20">
        <f t="shared" si="0"/>
        <v>8947981.1</v>
      </c>
      <c r="F13" s="20">
        <f t="shared" si="0"/>
        <v>9611691.84</v>
      </c>
      <c r="G13" s="20">
        <f t="shared" si="0"/>
        <v>9792267.82</v>
      </c>
      <c r="H13" s="20">
        <f t="shared" si="0"/>
        <v>10202135.94</v>
      </c>
      <c r="I13" s="20">
        <f t="shared" si="0"/>
        <v>10444534.93</v>
      </c>
      <c r="J13" s="21">
        <f t="shared" si="0"/>
        <v>9661767.597142858</v>
      </c>
    </row>
    <row r="14" spans="1:10" s="1" customFormat="1" ht="15">
      <c r="A14" s="2" t="s">
        <v>3</v>
      </c>
      <c r="B14" s="3" t="s">
        <v>11</v>
      </c>
      <c r="C14" s="4">
        <v>14753403.59</v>
      </c>
      <c r="D14" s="4">
        <v>13645553.48</v>
      </c>
      <c r="E14" s="4">
        <v>14061644.139999999</v>
      </c>
      <c r="F14" s="4">
        <v>19367928.47</v>
      </c>
      <c r="G14" s="4">
        <v>20849068.74</v>
      </c>
      <c r="H14" s="4">
        <v>23065994.37</v>
      </c>
      <c r="I14" s="4">
        <v>23567095.29</v>
      </c>
      <c r="J14" s="16">
        <v>18472955.44</v>
      </c>
    </row>
    <row r="15" spans="1:10" s="1" customFormat="1" ht="15">
      <c r="A15" s="5"/>
      <c r="B15" s="6" t="s">
        <v>12</v>
      </c>
      <c r="C15" s="7">
        <v>6768153.56</v>
      </c>
      <c r="D15" s="7">
        <v>9097766.42</v>
      </c>
      <c r="E15" s="7">
        <v>9114520.290000001</v>
      </c>
      <c r="F15" s="7">
        <v>12522118.45</v>
      </c>
      <c r="G15" s="7">
        <v>8102647.8100000005</v>
      </c>
      <c r="H15" s="7">
        <v>9435779.959999999</v>
      </c>
      <c r="I15" s="7">
        <v>9902552.58</v>
      </c>
      <c r="J15" s="17">
        <v>9277648.438571429</v>
      </c>
    </row>
    <row r="16" spans="1:10" s="1" customFormat="1" ht="15">
      <c r="A16" s="5"/>
      <c r="B16" s="6" t="s">
        <v>13</v>
      </c>
      <c r="C16" s="7">
        <v>11648815.51</v>
      </c>
      <c r="D16" s="7">
        <v>12088991.18</v>
      </c>
      <c r="E16" s="7">
        <v>12154913.56</v>
      </c>
      <c r="F16" s="7">
        <v>12259798.009999998</v>
      </c>
      <c r="G16" s="7">
        <v>13209405.84</v>
      </c>
      <c r="H16" s="7">
        <v>13912852.09</v>
      </c>
      <c r="I16" s="7">
        <v>13721727.02</v>
      </c>
      <c r="J16" s="17">
        <v>12713786.172857141</v>
      </c>
    </row>
    <row r="17" spans="1:10" s="1" customFormat="1" ht="15.75" thickBot="1">
      <c r="A17" s="5"/>
      <c r="B17" s="6" t="s">
        <v>14</v>
      </c>
      <c r="C17" s="7">
        <v>4724967.8</v>
      </c>
      <c r="D17" s="7">
        <v>3816150.69</v>
      </c>
      <c r="E17" s="7">
        <v>4409714.359999999</v>
      </c>
      <c r="F17" s="7">
        <v>5854246.760000001</v>
      </c>
      <c r="G17" s="7">
        <v>6287616.850000001</v>
      </c>
      <c r="H17" s="7">
        <v>7648032.74</v>
      </c>
      <c r="I17" s="7">
        <v>6691441.97</v>
      </c>
      <c r="J17" s="19">
        <v>5633167.3100000005</v>
      </c>
    </row>
    <row r="18" spans="1:10" s="1" customFormat="1" ht="15.75" thickBot="1">
      <c r="A18" s="14" t="s">
        <v>16</v>
      </c>
      <c r="B18" s="12"/>
      <c r="C18" s="20">
        <f aca="true" t="shared" si="1" ref="C18:J18">SUM(C14:C17)</f>
        <v>37895340.45999999</v>
      </c>
      <c r="D18" s="20">
        <f t="shared" si="1"/>
        <v>38648461.769999996</v>
      </c>
      <c r="E18" s="20">
        <f t="shared" si="1"/>
        <v>39740792.35</v>
      </c>
      <c r="F18" s="20">
        <f t="shared" si="1"/>
        <v>50004091.68999999</v>
      </c>
      <c r="G18" s="20">
        <f t="shared" si="1"/>
        <v>48448739.24</v>
      </c>
      <c r="H18" s="20">
        <f t="shared" si="1"/>
        <v>54062659.160000004</v>
      </c>
      <c r="I18" s="20">
        <f t="shared" si="1"/>
        <v>53882816.86</v>
      </c>
      <c r="J18" s="21">
        <f t="shared" si="1"/>
        <v>46097557.361428574</v>
      </c>
    </row>
    <row r="19" spans="1:10" s="1" customFormat="1" ht="15.75" thickBot="1">
      <c r="A19" s="39"/>
      <c r="B19" s="3"/>
      <c r="C19" s="31"/>
      <c r="D19" s="31"/>
      <c r="E19" s="31"/>
      <c r="F19" s="31"/>
      <c r="G19" s="31"/>
      <c r="H19" s="31"/>
      <c r="I19" s="31"/>
      <c r="J19" s="32"/>
    </row>
    <row r="20" spans="1:10" s="1" customFormat="1" ht="15">
      <c r="A20" s="51" t="s">
        <v>54</v>
      </c>
      <c r="B20" s="54">
        <f>I13+I18</f>
        <v>64327351.79</v>
      </c>
      <c r="C20" s="31"/>
      <c r="D20" s="31"/>
      <c r="E20" s="31"/>
      <c r="F20" s="31"/>
      <c r="G20" s="31"/>
      <c r="H20" s="31"/>
      <c r="I20" s="31"/>
      <c r="J20" s="35"/>
    </row>
    <row r="21" spans="1:10" s="46" customFormat="1" ht="15">
      <c r="A21" s="52" t="s">
        <v>35</v>
      </c>
      <c r="B21" s="55">
        <f>I13</f>
        <v>10444534.93</v>
      </c>
      <c r="C21" s="31"/>
      <c r="D21" s="31"/>
      <c r="E21" s="31"/>
      <c r="F21" s="31"/>
      <c r="G21" s="31"/>
      <c r="H21" s="31"/>
      <c r="I21" s="31"/>
      <c r="J21" s="35"/>
    </row>
    <row r="22" spans="1:10" s="46" customFormat="1" ht="15.75" thickBot="1">
      <c r="A22" s="53" t="s">
        <v>57</v>
      </c>
      <c r="B22" s="56">
        <f>B21/B20</f>
        <v>0.162365380190012</v>
      </c>
      <c r="C22" s="31"/>
      <c r="D22" s="31"/>
      <c r="E22" s="31"/>
      <c r="F22" s="31"/>
      <c r="G22" s="31"/>
      <c r="H22" s="31"/>
      <c r="I22" s="31"/>
      <c r="J22" s="35"/>
    </row>
    <row r="23" spans="1:10" s="46" customFormat="1" ht="15.75" thickBot="1">
      <c r="A23" s="84"/>
      <c r="B23" s="85"/>
      <c r="C23" s="31"/>
      <c r="D23" s="31"/>
      <c r="E23" s="31"/>
      <c r="F23" s="31"/>
      <c r="G23" s="31"/>
      <c r="H23" s="31"/>
      <c r="I23" s="31"/>
      <c r="J23" s="35"/>
    </row>
    <row r="24" spans="1:10" s="46" customFormat="1" ht="15">
      <c r="A24" s="51" t="s">
        <v>53</v>
      </c>
      <c r="B24" s="54">
        <f>SUM(J18,J13)</f>
        <v>55759324.958571434</v>
      </c>
      <c r="C24" s="31"/>
      <c r="D24" s="31"/>
      <c r="E24" s="31"/>
      <c r="F24" s="31"/>
      <c r="G24" s="31"/>
      <c r="H24" s="31"/>
      <c r="I24" s="31"/>
      <c r="J24" s="35"/>
    </row>
    <row r="25" spans="1:10" s="1" customFormat="1" ht="15">
      <c r="A25" s="52" t="s">
        <v>55</v>
      </c>
      <c r="B25" s="55">
        <f>J13</f>
        <v>9661767.597142858</v>
      </c>
      <c r="C25" s="31"/>
      <c r="D25" s="31"/>
      <c r="E25" s="31"/>
      <c r="F25" s="31"/>
      <c r="G25" s="31"/>
      <c r="H25" s="31"/>
      <c r="I25" s="31"/>
      <c r="J25" s="35"/>
    </row>
    <row r="26" spans="1:10" s="1" customFormat="1" ht="15.75" thickBot="1">
      <c r="A26" s="53" t="s">
        <v>56</v>
      </c>
      <c r="B26" s="56">
        <f>B25/B24</f>
        <v>0.17327626552727182</v>
      </c>
      <c r="C26" s="33"/>
      <c r="D26" s="33"/>
      <c r="E26" s="33"/>
      <c r="F26" s="33"/>
      <c r="G26" s="33"/>
      <c r="H26" s="33"/>
      <c r="I26" s="33"/>
      <c r="J26" s="3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4:D18"/>
  <sheetViews>
    <sheetView workbookViewId="0" topLeftCell="A1">
      <selection activeCell="C30" sqref="C30"/>
    </sheetView>
  </sheetViews>
  <sheetFormatPr defaultColWidth="9.140625" defaultRowHeight="15"/>
  <cols>
    <col min="1" max="1" width="16.57421875" style="0" bestFit="1" customWidth="1"/>
    <col min="2" max="2" width="25.7109375" style="0" bestFit="1" customWidth="1"/>
    <col min="3" max="3" width="28.140625" style="0" bestFit="1" customWidth="1"/>
    <col min="4" max="4" width="126.00390625" style="0" customWidth="1"/>
  </cols>
  <sheetData>
    <row r="2" s="1" customFormat="1" ht="15"/>
    <row r="4" ht="29.25">
      <c r="A4" s="66" t="s">
        <v>69</v>
      </c>
    </row>
    <row r="5" s="46" customFormat="1" ht="15.75" thickBot="1"/>
    <row r="6" spans="1:4" s="1" customFormat="1" ht="18" thickBot="1">
      <c r="A6" s="95" t="s">
        <v>52</v>
      </c>
      <c r="B6" s="90" t="s">
        <v>59</v>
      </c>
      <c r="C6" s="90" t="s">
        <v>60</v>
      </c>
      <c r="D6" s="86" t="s">
        <v>61</v>
      </c>
    </row>
    <row r="7" spans="1:4" s="1" customFormat="1" ht="15">
      <c r="A7" s="96" t="s">
        <v>23</v>
      </c>
      <c r="B7" s="91" t="s">
        <v>36</v>
      </c>
      <c r="C7" s="91" t="s">
        <v>37</v>
      </c>
      <c r="D7" s="87"/>
    </row>
    <row r="8" spans="1:4" s="1" customFormat="1" ht="15">
      <c r="A8" s="97" t="s">
        <v>24</v>
      </c>
      <c r="B8" s="92" t="s">
        <v>36</v>
      </c>
      <c r="C8" s="92" t="s">
        <v>38</v>
      </c>
      <c r="D8" s="88"/>
    </row>
    <row r="9" spans="1:4" s="1" customFormat="1" ht="15">
      <c r="A9" s="97" t="s">
        <v>25</v>
      </c>
      <c r="B9" s="92" t="s">
        <v>36</v>
      </c>
      <c r="C9" s="92" t="s">
        <v>39</v>
      </c>
      <c r="D9" s="88"/>
    </row>
    <row r="10" spans="1:4" s="1" customFormat="1" ht="15">
      <c r="A10" s="100" t="s">
        <v>40</v>
      </c>
      <c r="B10" s="101" t="s">
        <v>36</v>
      </c>
      <c r="C10" s="101" t="s">
        <v>41</v>
      </c>
      <c r="D10" s="102" t="s">
        <v>62</v>
      </c>
    </row>
    <row r="11" spans="1:4" s="1" customFormat="1" ht="15">
      <c r="A11" s="97" t="s">
        <v>26</v>
      </c>
      <c r="B11" s="92" t="s">
        <v>36</v>
      </c>
      <c r="C11" s="92" t="s">
        <v>42</v>
      </c>
      <c r="D11" s="88"/>
    </row>
    <row r="12" spans="1:4" s="1" customFormat="1" ht="15">
      <c r="A12" s="97" t="s">
        <v>27</v>
      </c>
      <c r="B12" s="92" t="s">
        <v>36</v>
      </c>
      <c r="C12" s="92" t="s">
        <v>43</v>
      </c>
      <c r="D12" s="88"/>
    </row>
    <row r="13" spans="1:4" s="1" customFormat="1" ht="15">
      <c r="A13" s="97" t="s">
        <v>28</v>
      </c>
      <c r="B13" s="92" t="s">
        <v>36</v>
      </c>
      <c r="C13" s="92" t="s">
        <v>44</v>
      </c>
      <c r="D13" s="88"/>
    </row>
    <row r="14" spans="1:4" s="1" customFormat="1" ht="15">
      <c r="A14" s="97" t="s">
        <v>29</v>
      </c>
      <c r="B14" s="92" t="s">
        <v>36</v>
      </c>
      <c r="C14" s="92" t="s">
        <v>45</v>
      </c>
      <c r="D14" s="88"/>
    </row>
    <row r="15" spans="1:4" s="1" customFormat="1" ht="15">
      <c r="A15" s="97" t="s">
        <v>30</v>
      </c>
      <c r="B15" s="92" t="s">
        <v>46</v>
      </c>
      <c r="C15" s="92" t="s">
        <v>47</v>
      </c>
      <c r="D15" s="88"/>
    </row>
    <row r="16" spans="1:4" s="1" customFormat="1" ht="15">
      <c r="A16" s="98" t="s">
        <v>31</v>
      </c>
      <c r="B16" s="93" t="s">
        <v>46</v>
      </c>
      <c r="C16" s="93" t="s">
        <v>48</v>
      </c>
      <c r="D16" s="88"/>
    </row>
    <row r="17" spans="1:4" s="1" customFormat="1" ht="15">
      <c r="A17" s="97" t="s">
        <v>32</v>
      </c>
      <c r="B17" s="92" t="s">
        <v>49</v>
      </c>
      <c r="C17" s="92" t="s">
        <v>50</v>
      </c>
      <c r="D17" s="88"/>
    </row>
    <row r="18" spans="1:4" s="1" customFormat="1" ht="15.75" thickBot="1">
      <c r="A18" s="99" t="s">
        <v>33</v>
      </c>
      <c r="B18" s="94" t="s">
        <v>49</v>
      </c>
      <c r="C18" s="94" t="s">
        <v>51</v>
      </c>
      <c r="D18" s="89"/>
    </row>
    <row r="19" s="1" customFormat="1" ht="15"/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40" sqref="E4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99CD30198A14EB1BB27763D1DC79E" ma:contentTypeVersion="0" ma:contentTypeDescription="Create a new document." ma:contentTypeScope="" ma:versionID="b2deebee3eaee774ebbad6bfc466e8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CCE786-6A5B-4032-8C3E-444389660846}"/>
</file>

<file path=customXml/itemProps2.xml><?xml version="1.0" encoding="utf-8"?>
<ds:datastoreItem xmlns:ds="http://schemas.openxmlformats.org/officeDocument/2006/customXml" ds:itemID="{7904D235-D6C9-4294-8644-3B90A3441597}"/>
</file>

<file path=customXml/itemProps3.xml><?xml version="1.0" encoding="utf-8"?>
<ds:datastoreItem xmlns:ds="http://schemas.openxmlformats.org/officeDocument/2006/customXml" ds:itemID="{F20748CF-9673-4059-A120-62D198949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BPA User</cp:lastModifiedBy>
  <dcterms:created xsi:type="dcterms:W3CDTF">2018-07-20T14:45:00Z</dcterms:created>
  <dcterms:modified xsi:type="dcterms:W3CDTF">2018-08-03T22:06:15Z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0x0101005BB99CD30198A14EB1BB27763D1DC79E</vt:lpwstr>
  </property>
</Properties>
</file>